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js04\Documents\ＨＰ\"/>
    </mc:Choice>
  </mc:AlternateContent>
  <xr:revisionPtr revIDLastSave="0" documentId="13_ncr:40009_{05656C84-0BCE-47A2-92B0-947F639C0737}" xr6:coauthVersionLast="43" xr6:coauthVersionMax="43" xr10:uidLastSave="{00000000-0000-0000-0000-000000000000}"/>
  <bookViews>
    <workbookView xWindow="2295" yWindow="1320" windowWidth="23370" windowHeight="13170"/>
  </bookViews>
  <sheets>
    <sheet name="2019年度収支予算書（損益計算ベース）" sheetId="14" r:id="rId1"/>
    <sheet name="Sheet3" sheetId="3" r:id="rId2"/>
  </sheets>
  <definedNames>
    <definedName name="_xlnm.Print_Area" localSheetId="0">'2019年度収支予算書（損益計算ベース）'!$A$1:$F$117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9" i="14" l="1"/>
  <c r="D59" i="14"/>
  <c r="F59" i="14" s="1"/>
  <c r="F76" i="14"/>
  <c r="D12" i="14"/>
  <c r="B12" i="14"/>
  <c r="F38" i="14"/>
  <c r="F39" i="14"/>
  <c r="F37" i="14" s="1"/>
  <c r="F78" i="14" s="1"/>
  <c r="B10" i="14"/>
  <c r="C10" i="14"/>
  <c r="D10" i="14"/>
  <c r="E10" i="14"/>
  <c r="E35" i="14" s="1"/>
  <c r="F11" i="14"/>
  <c r="F10" i="14"/>
  <c r="C12" i="14"/>
  <c r="E12" i="14"/>
  <c r="F13" i="14"/>
  <c r="F14" i="14"/>
  <c r="F15" i="14"/>
  <c r="F16" i="14"/>
  <c r="F12" i="14" s="1"/>
  <c r="F17" i="14"/>
  <c r="B18" i="14"/>
  <c r="C18" i="14"/>
  <c r="C35" i="14"/>
  <c r="D18" i="14"/>
  <c r="D35" i="14" s="1"/>
  <c r="D91" i="14" s="1"/>
  <c r="D101" i="14" s="1"/>
  <c r="D103" i="14" s="1"/>
  <c r="D116" i="14" s="1"/>
  <c r="E18" i="14"/>
  <c r="F19" i="14"/>
  <c r="F20" i="14"/>
  <c r="F21" i="14"/>
  <c r="F22" i="14"/>
  <c r="F23" i="14"/>
  <c r="F24" i="14"/>
  <c r="F25" i="14"/>
  <c r="F26" i="14"/>
  <c r="F27" i="14"/>
  <c r="F28" i="14"/>
  <c r="C29" i="14"/>
  <c r="D29" i="14"/>
  <c r="E29" i="14"/>
  <c r="F31" i="14"/>
  <c r="F30" i="14"/>
  <c r="F29" i="14" s="1"/>
  <c r="B32" i="14"/>
  <c r="C32" i="14"/>
  <c r="D32" i="14"/>
  <c r="E32" i="14"/>
  <c r="F33" i="14"/>
  <c r="F32" i="14"/>
  <c r="F34" i="14"/>
  <c r="B37" i="14"/>
  <c r="B78" i="14" s="1"/>
  <c r="C37" i="14"/>
  <c r="C78" i="14" s="1"/>
  <c r="D37" i="14"/>
  <c r="E37" i="14"/>
  <c r="E78" i="14"/>
  <c r="F55" i="14"/>
  <c r="F56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7" i="14"/>
  <c r="F97" i="14"/>
  <c r="F98" i="14"/>
  <c r="F100" i="14"/>
  <c r="F102" i="14"/>
  <c r="F107" i="14"/>
  <c r="F109" i="14"/>
  <c r="F110" i="14"/>
  <c r="F111" i="14"/>
  <c r="F113" i="14"/>
  <c r="F114" i="14"/>
  <c r="F115" i="14"/>
  <c r="B35" i="14"/>
  <c r="F18" i="14"/>
  <c r="D78" i="14"/>
  <c r="C79" i="14" l="1"/>
  <c r="F79" i="14" s="1"/>
  <c r="F35" i="14"/>
  <c r="F91" i="14" s="1"/>
  <c r="B91" i="14"/>
  <c r="B101" i="14" s="1"/>
  <c r="C91" i="14"/>
  <c r="C101" i="14" s="1"/>
  <c r="C103" i="14" s="1"/>
  <c r="C116" i="14" s="1"/>
  <c r="F101" i="14" l="1"/>
  <c r="B103" i="14"/>
  <c r="B116" i="14" l="1"/>
  <c r="F116" i="14" s="1"/>
  <c r="F103" i="14"/>
</calcChain>
</file>

<file path=xl/sharedStrings.xml><?xml version="1.0" encoding="utf-8"?>
<sst xmlns="http://schemas.openxmlformats.org/spreadsheetml/2006/main" count="122" uniqueCount="104">
  <si>
    <t>（単位：円）</t>
    <rPh sb="1" eb="3">
      <t>タンイ</t>
    </rPh>
    <rPh sb="4" eb="5">
      <t>エン</t>
    </rPh>
    <phoneticPr fontId="2"/>
  </si>
  <si>
    <t>　　　科　　　　　　　　　目</t>
    <rPh sb="3" eb="4">
      <t>カ</t>
    </rPh>
    <rPh sb="13" eb="14">
      <t>メ</t>
    </rPh>
    <phoneticPr fontId="2"/>
  </si>
  <si>
    <t>法人会計</t>
    <rPh sb="0" eb="2">
      <t>ホウジン</t>
    </rPh>
    <rPh sb="2" eb="4">
      <t>カイケイ</t>
    </rPh>
    <phoneticPr fontId="2"/>
  </si>
  <si>
    <t>合計</t>
    <rPh sb="0" eb="2">
      <t>ゴウケイ</t>
    </rPh>
    <phoneticPr fontId="2"/>
  </si>
  <si>
    <t>　　1）基本財産運用収益</t>
    <rPh sb="4" eb="6">
      <t>キホン</t>
    </rPh>
    <rPh sb="6" eb="8">
      <t>ザイサン</t>
    </rPh>
    <rPh sb="8" eb="10">
      <t>ウンヨウ</t>
    </rPh>
    <rPh sb="10" eb="12">
      <t>シュウエキ</t>
    </rPh>
    <phoneticPr fontId="2"/>
  </si>
  <si>
    <t>　　　　基本財産受取利息</t>
    <rPh sb="4" eb="6">
      <t>キホン</t>
    </rPh>
    <rPh sb="6" eb="8">
      <t>ザイサン</t>
    </rPh>
    <rPh sb="8" eb="10">
      <t>ウケトリ</t>
    </rPh>
    <rPh sb="10" eb="12">
      <t>リソク</t>
    </rPh>
    <phoneticPr fontId="2"/>
  </si>
  <si>
    <t>　　2）会費収入</t>
    <rPh sb="4" eb="5">
      <t>カイ</t>
    </rPh>
    <rPh sb="5" eb="6">
      <t>ヒ</t>
    </rPh>
    <rPh sb="6" eb="8">
      <t>シュウニュウ</t>
    </rPh>
    <phoneticPr fontId="2"/>
  </si>
  <si>
    <t>　　　　入会金収入</t>
    <rPh sb="4" eb="7">
      <t>ニュウカイキン</t>
    </rPh>
    <rPh sb="7" eb="9">
      <t>シュウニュウ</t>
    </rPh>
    <phoneticPr fontId="2"/>
  </si>
  <si>
    <t>　　　　正会員会費収入</t>
    <rPh sb="4" eb="7">
      <t>セイカイイン</t>
    </rPh>
    <rPh sb="7" eb="8">
      <t>カイ</t>
    </rPh>
    <rPh sb="8" eb="9">
      <t>ヒ</t>
    </rPh>
    <rPh sb="9" eb="11">
      <t>シュウニュウ</t>
    </rPh>
    <phoneticPr fontId="2"/>
  </si>
  <si>
    <t>　　　　準会員会費収入</t>
    <rPh sb="4" eb="5">
      <t>ジュン</t>
    </rPh>
    <rPh sb="5" eb="7">
      <t>カイイン</t>
    </rPh>
    <rPh sb="7" eb="8">
      <t>カイ</t>
    </rPh>
    <rPh sb="8" eb="9">
      <t>ヒ</t>
    </rPh>
    <rPh sb="9" eb="11">
      <t>シュウニュウ</t>
    </rPh>
    <phoneticPr fontId="2"/>
  </si>
  <si>
    <t>　　6）雑収益</t>
    <rPh sb="4" eb="5">
      <t>ザツ</t>
    </rPh>
    <rPh sb="5" eb="7">
      <t>シュウエキ</t>
    </rPh>
    <phoneticPr fontId="2"/>
  </si>
  <si>
    <t>　　　　受取利息</t>
    <rPh sb="4" eb="6">
      <t>ウケトリ</t>
    </rPh>
    <rPh sb="6" eb="8">
      <t>リソク</t>
    </rPh>
    <phoneticPr fontId="2"/>
  </si>
  <si>
    <t>　　　　雑収益</t>
    <rPh sb="4" eb="5">
      <t>ザツ</t>
    </rPh>
    <rPh sb="5" eb="7">
      <t>シュウエキ</t>
    </rPh>
    <phoneticPr fontId="2"/>
  </si>
  <si>
    <t>　　経常収益計</t>
    <rPh sb="2" eb="4">
      <t>ケイジョウ</t>
    </rPh>
    <rPh sb="4" eb="6">
      <t>シュウエキ</t>
    </rPh>
    <rPh sb="6" eb="7">
      <t>ケイ</t>
    </rPh>
    <phoneticPr fontId="2"/>
  </si>
  <si>
    <t>　（2）経常費用</t>
    <rPh sb="4" eb="6">
      <t>ケイジョウ</t>
    </rPh>
    <rPh sb="6" eb="8">
      <t>ヒヨウ</t>
    </rPh>
    <phoneticPr fontId="2"/>
  </si>
  <si>
    <t>　　1）事業費</t>
    <rPh sb="4" eb="7">
      <t>ジギョウヒ</t>
    </rPh>
    <phoneticPr fontId="2"/>
  </si>
  <si>
    <t>　　　　委託費</t>
    <rPh sb="4" eb="6">
      <t>イタク</t>
    </rPh>
    <rPh sb="6" eb="7">
      <t>ヒ</t>
    </rPh>
    <phoneticPr fontId="2"/>
  </si>
  <si>
    <t>　　　　会議費</t>
    <rPh sb="4" eb="7">
      <t>カイギヒ</t>
    </rPh>
    <phoneticPr fontId="2"/>
  </si>
  <si>
    <t>　　　　租税公課</t>
    <rPh sb="4" eb="6">
      <t>ソゼイ</t>
    </rPh>
    <rPh sb="6" eb="8">
      <t>コウカ</t>
    </rPh>
    <phoneticPr fontId="2"/>
  </si>
  <si>
    <t>　　　　役員報酬</t>
    <rPh sb="4" eb="6">
      <t>ヤクイン</t>
    </rPh>
    <rPh sb="6" eb="8">
      <t>ホウシュウ</t>
    </rPh>
    <phoneticPr fontId="2"/>
  </si>
  <si>
    <t>　　　　福利厚生費</t>
    <rPh sb="4" eb="6">
      <t>フクリ</t>
    </rPh>
    <rPh sb="6" eb="8">
      <t>コウセイ</t>
    </rPh>
    <rPh sb="8" eb="9">
      <t>ヒ</t>
    </rPh>
    <phoneticPr fontId="2"/>
  </si>
  <si>
    <t>　　　　旅費交通費</t>
    <rPh sb="4" eb="6">
      <t>リョヒ</t>
    </rPh>
    <rPh sb="6" eb="8">
      <t>コウツウ</t>
    </rPh>
    <rPh sb="8" eb="9">
      <t>ヒ</t>
    </rPh>
    <phoneticPr fontId="2"/>
  </si>
  <si>
    <t>　　　　消耗品費</t>
    <rPh sb="4" eb="6">
      <t>ショウモウ</t>
    </rPh>
    <rPh sb="6" eb="7">
      <t>ヒン</t>
    </rPh>
    <rPh sb="7" eb="8">
      <t>ヒ</t>
    </rPh>
    <phoneticPr fontId="2"/>
  </si>
  <si>
    <t>　　　　交際費</t>
    <rPh sb="4" eb="7">
      <t>コウサイヒ</t>
    </rPh>
    <phoneticPr fontId="2"/>
  </si>
  <si>
    <t>　　　　減価償却費</t>
    <rPh sb="4" eb="6">
      <t>ゲンカ</t>
    </rPh>
    <rPh sb="6" eb="8">
      <t>ショウキャク</t>
    </rPh>
    <rPh sb="8" eb="9">
      <t>ヒ</t>
    </rPh>
    <phoneticPr fontId="2"/>
  </si>
  <si>
    <t>　　　　賃借料</t>
    <rPh sb="4" eb="6">
      <t>チンシャク</t>
    </rPh>
    <rPh sb="6" eb="7">
      <t>リョウ</t>
    </rPh>
    <phoneticPr fontId="2"/>
  </si>
  <si>
    <t>　　経常費用計</t>
    <rPh sb="2" eb="4">
      <t>ケイジョウ</t>
    </rPh>
    <rPh sb="4" eb="6">
      <t>ヒヨウ</t>
    </rPh>
    <rPh sb="6" eb="7">
      <t>ケイ</t>
    </rPh>
    <phoneticPr fontId="2"/>
  </si>
  <si>
    <t>　当期経常増減額</t>
    <rPh sb="1" eb="3">
      <t>トウキ</t>
    </rPh>
    <rPh sb="3" eb="5">
      <t>ケイジョウ</t>
    </rPh>
    <rPh sb="5" eb="7">
      <t>ゾウゲン</t>
    </rPh>
    <rPh sb="7" eb="8">
      <t>ガク</t>
    </rPh>
    <phoneticPr fontId="2"/>
  </si>
  <si>
    <t>　2.経常外増減の部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2"/>
  </si>
  <si>
    <t>　（1）　経常外収益</t>
    <rPh sb="5" eb="7">
      <t>ケイジョウ</t>
    </rPh>
    <rPh sb="7" eb="8">
      <t>ガイ</t>
    </rPh>
    <rPh sb="8" eb="10">
      <t>シュウエキ</t>
    </rPh>
    <phoneticPr fontId="2"/>
  </si>
  <si>
    <t>　経常外収益計</t>
    <rPh sb="1" eb="3">
      <t>ケイジョウ</t>
    </rPh>
    <rPh sb="3" eb="4">
      <t>ガイ</t>
    </rPh>
    <rPh sb="4" eb="6">
      <t>シュウエキ</t>
    </rPh>
    <rPh sb="6" eb="7">
      <t>ケイ</t>
    </rPh>
    <phoneticPr fontId="2"/>
  </si>
  <si>
    <t>　（2）経常外費用</t>
    <rPh sb="4" eb="6">
      <t>ケイジョウ</t>
    </rPh>
    <rPh sb="6" eb="7">
      <t>ガイ</t>
    </rPh>
    <rPh sb="7" eb="9">
      <t>ヒヨウ</t>
    </rPh>
    <phoneticPr fontId="2"/>
  </si>
  <si>
    <t>　当期経常外増減額</t>
    <rPh sb="1" eb="3">
      <t>トウキ</t>
    </rPh>
    <rPh sb="3" eb="5">
      <t>ケイジョウ</t>
    </rPh>
    <rPh sb="5" eb="6">
      <t>ガイ</t>
    </rPh>
    <rPh sb="6" eb="8">
      <t>ゾウゲン</t>
    </rPh>
    <rPh sb="8" eb="9">
      <t>ガク</t>
    </rPh>
    <phoneticPr fontId="2"/>
  </si>
  <si>
    <t>　当期一般正味財産増減額</t>
    <rPh sb="1" eb="3">
      <t>トウキ</t>
    </rPh>
    <rPh sb="3" eb="5">
      <t>イッパン</t>
    </rPh>
    <rPh sb="5" eb="7">
      <t>ショウミ</t>
    </rPh>
    <rPh sb="7" eb="9">
      <t>ザイサン</t>
    </rPh>
    <rPh sb="9" eb="11">
      <t>ゾウゲン</t>
    </rPh>
    <rPh sb="11" eb="12">
      <t>ガク</t>
    </rPh>
    <phoneticPr fontId="2"/>
  </si>
  <si>
    <t>　一般正味財産期首残高</t>
    <rPh sb="1" eb="3">
      <t>イッパン</t>
    </rPh>
    <rPh sb="3" eb="5">
      <t>ショウミ</t>
    </rPh>
    <rPh sb="5" eb="7">
      <t>ザイサン</t>
    </rPh>
    <rPh sb="7" eb="9">
      <t>キシュ</t>
    </rPh>
    <rPh sb="9" eb="11">
      <t>ザンダカ</t>
    </rPh>
    <phoneticPr fontId="2"/>
  </si>
  <si>
    <t>　一般正味財産期末残高</t>
    <rPh sb="1" eb="3">
      <t>イッパン</t>
    </rPh>
    <rPh sb="3" eb="5">
      <t>ショウミ</t>
    </rPh>
    <rPh sb="5" eb="7">
      <t>ザイサン</t>
    </rPh>
    <rPh sb="7" eb="9">
      <t>キマツ</t>
    </rPh>
    <rPh sb="9" eb="10">
      <t>ザン</t>
    </rPh>
    <rPh sb="10" eb="11">
      <t>ダカ</t>
    </rPh>
    <phoneticPr fontId="2"/>
  </si>
  <si>
    <t>　　　　賛助会費収入</t>
    <rPh sb="4" eb="6">
      <t>サンジョ</t>
    </rPh>
    <rPh sb="6" eb="7">
      <t>カイ</t>
    </rPh>
    <rPh sb="7" eb="8">
      <t>ヒ</t>
    </rPh>
    <rPh sb="8" eb="10">
      <t>シュウニュウ</t>
    </rPh>
    <phoneticPr fontId="2"/>
  </si>
  <si>
    <t>　　3）事業収入</t>
    <rPh sb="4" eb="6">
      <t>ジギョウ</t>
    </rPh>
    <rPh sb="6" eb="8">
      <t>シュウニュウ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</si>
  <si>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 国際交流事業収入</t>
    </r>
    <rPh sb="8" eb="10">
      <t>コクサイ</t>
    </rPh>
    <rPh sb="10" eb="12">
      <t>コウリュウ</t>
    </rPh>
    <rPh sb="12" eb="14">
      <t>ジギョウ</t>
    </rPh>
    <rPh sb="14" eb="16">
      <t>シュウニュウ</t>
    </rPh>
    <phoneticPr fontId="2"/>
  </si>
  <si>
    <r>
      <t>　1</t>
    </r>
    <r>
      <rPr>
        <sz val="11"/>
        <rFont val="ＭＳ Ｐゴシック"/>
        <family val="3"/>
        <charset val="128"/>
      </rPr>
      <t>．</t>
    </r>
    <r>
      <rPr>
        <sz val="11"/>
        <rFont val="ＭＳ Ｐゴシック"/>
        <family val="3"/>
        <charset val="128"/>
      </rPr>
      <t>経常増減の部</t>
    </r>
    <rPh sb="3" eb="5">
      <t>ケイジョウ</t>
    </rPh>
    <rPh sb="5" eb="7">
      <t>ゾウゲン</t>
    </rPh>
    <rPh sb="8" eb="9">
      <t>ブ</t>
    </rPh>
    <phoneticPr fontId="2"/>
  </si>
  <si>
    <t>　　(1)経常収益</t>
    <rPh sb="5" eb="7">
      <t>ケイジョウ</t>
    </rPh>
    <rPh sb="7" eb="9">
      <t>シュウエキ</t>
    </rPh>
    <phoneticPr fontId="2"/>
  </si>
  <si>
    <r>
      <t xml:space="preserve">　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その他事業収入</t>
    </r>
    <rPh sb="7" eb="8">
      <t>タ</t>
    </rPh>
    <rPh sb="8" eb="10">
      <t>ジギョウ</t>
    </rPh>
    <rPh sb="10" eb="12">
      <t>シュウニュウ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</si>
  <si>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４）寄附金収入</t>
    </r>
    <rPh sb="6" eb="9">
      <t>キフキン</t>
    </rPh>
    <rPh sb="9" eb="11">
      <t>シュウニュウ</t>
    </rPh>
    <phoneticPr fontId="2"/>
  </si>
  <si>
    <t>　　　　寄附金収入</t>
    <rPh sb="4" eb="7">
      <t>キフキン</t>
    </rPh>
    <rPh sb="7" eb="9">
      <t>シュウニュウ</t>
    </rPh>
    <phoneticPr fontId="2"/>
  </si>
  <si>
    <t xml:space="preserve">　 2) 管理費 </t>
    <rPh sb="5" eb="8">
      <t>カンリヒ</t>
    </rPh>
    <phoneticPr fontId="2"/>
  </si>
  <si>
    <t>　　　　給料手当</t>
    <rPh sb="4" eb="6">
      <t>キュウリョウ</t>
    </rPh>
    <rPh sb="6" eb="8">
      <t>テアテ</t>
    </rPh>
    <phoneticPr fontId="2"/>
  </si>
  <si>
    <t>　　　　通信運搬費</t>
    <rPh sb="4" eb="6">
      <t>ツウシン</t>
    </rPh>
    <rPh sb="6" eb="8">
      <t>ウンパン</t>
    </rPh>
    <rPh sb="8" eb="9">
      <t>ヒ</t>
    </rPh>
    <phoneticPr fontId="2"/>
  </si>
  <si>
    <t>　　　　光熱水料費</t>
    <rPh sb="4" eb="6">
      <t>コウネツ</t>
    </rPh>
    <rPh sb="6" eb="9">
      <t>スイリョウヒ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</si>
  <si>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他会計振替額</t>
    </r>
    <rPh sb="2" eb="3">
      <t>タ</t>
    </rPh>
    <rPh sb="3" eb="5">
      <t>カイケイ</t>
    </rPh>
    <rPh sb="5" eb="7">
      <t>フリカエ</t>
    </rPh>
    <rPh sb="7" eb="8">
      <t>ガク</t>
    </rPh>
    <phoneticPr fontId="2"/>
  </si>
  <si>
    <t>Ⅰ．一般正味財産増減の部</t>
    <rPh sb="2" eb="4">
      <t>イッパン</t>
    </rPh>
    <rPh sb="4" eb="6">
      <t>ショウミ</t>
    </rPh>
    <rPh sb="6" eb="8">
      <t>ザイサン</t>
    </rPh>
    <rPh sb="8" eb="10">
      <t>ゾウゲン</t>
    </rPh>
    <rPh sb="11" eb="12">
      <t>ブ</t>
    </rPh>
    <phoneticPr fontId="2"/>
  </si>
  <si>
    <t>Ⅱ．指定正味財産増減の部</t>
    <rPh sb="2" eb="4">
      <t>シテイ</t>
    </rPh>
    <rPh sb="4" eb="6">
      <t>ショウミ</t>
    </rPh>
    <rPh sb="6" eb="8">
      <t>ザイサン</t>
    </rPh>
    <rPh sb="8" eb="10">
      <t>ゾウゲン</t>
    </rPh>
    <rPh sb="11" eb="12">
      <t>ブ</t>
    </rPh>
    <phoneticPr fontId="2"/>
  </si>
  <si>
    <t>Ⅲ．正味財産期末残高</t>
    <rPh sb="2" eb="4">
      <t>ショウミ</t>
    </rPh>
    <rPh sb="4" eb="6">
      <t>ザイサン</t>
    </rPh>
    <rPh sb="6" eb="8">
      <t>キマツ</t>
    </rPh>
    <rPh sb="8" eb="9">
      <t>ザン</t>
    </rPh>
    <rPh sb="9" eb="10">
      <t>ダカ</t>
    </rPh>
    <phoneticPr fontId="2"/>
  </si>
  <si>
    <t>平成２３年4月1日から平成２４年3月31日まで</t>
    <rPh sb="0" eb="2">
      <t>ヘイセイ</t>
    </rPh>
    <rPh sb="4" eb="5">
      <t>ネン</t>
    </rPh>
    <rPh sb="6" eb="7">
      <t>ツキ</t>
    </rPh>
    <rPh sb="8" eb="9">
      <t>ヒ</t>
    </rPh>
    <rPh sb="11" eb="13">
      <t>ヘイセイ</t>
    </rPh>
    <rPh sb="15" eb="16">
      <t>ネン</t>
    </rPh>
    <rPh sb="17" eb="18">
      <t>ツキ</t>
    </rPh>
    <rPh sb="20" eb="21">
      <t>ヒ</t>
    </rPh>
    <phoneticPr fontId="2"/>
  </si>
  <si>
    <t>公　１</t>
    <rPh sb="0" eb="1">
      <t>コウ</t>
    </rPh>
    <phoneticPr fontId="2"/>
  </si>
  <si>
    <t>他　１</t>
    <rPh sb="0" eb="1">
      <t>タ</t>
    </rPh>
    <phoneticPr fontId="2"/>
  </si>
  <si>
    <t>　　　　著作権代行事業収入</t>
    <rPh sb="4" eb="7">
      <t>チョサクケン</t>
    </rPh>
    <rPh sb="7" eb="9">
      <t>ダイコウ</t>
    </rPh>
    <rPh sb="9" eb="11">
      <t>ジギョウ</t>
    </rPh>
    <rPh sb="11" eb="13">
      <t>シュウニュウ</t>
    </rPh>
    <phoneticPr fontId="2"/>
  </si>
  <si>
    <t>　　　　共同広告事業収入</t>
    <rPh sb="4" eb="6">
      <t>キョウドウ</t>
    </rPh>
    <rPh sb="6" eb="8">
      <t>コウコク</t>
    </rPh>
    <rPh sb="8" eb="10">
      <t>ジギョウ</t>
    </rPh>
    <rPh sb="10" eb="12">
      <t>シュウニュウ</t>
    </rPh>
    <phoneticPr fontId="2"/>
  </si>
  <si>
    <t>　　　　臨時雇賃金</t>
    <rPh sb="4" eb="6">
      <t>リンジ</t>
    </rPh>
    <rPh sb="6" eb="7">
      <t>ヤト</t>
    </rPh>
    <rPh sb="7" eb="9">
      <t>チンギン</t>
    </rPh>
    <phoneticPr fontId="2"/>
  </si>
  <si>
    <t>　　　　退職給付費用</t>
    <rPh sb="4" eb="6">
      <t>タイショク</t>
    </rPh>
    <rPh sb="6" eb="8">
      <t>キュウフ</t>
    </rPh>
    <rPh sb="8" eb="10">
      <t>ヒヨウ</t>
    </rPh>
    <phoneticPr fontId="2"/>
  </si>
  <si>
    <t>　　　　印刷製本費</t>
    <rPh sb="4" eb="6">
      <t>インサツ</t>
    </rPh>
    <rPh sb="6" eb="8">
      <t>セイホン</t>
    </rPh>
    <rPh sb="8" eb="9">
      <t>ヒ</t>
    </rPh>
    <phoneticPr fontId="2"/>
  </si>
  <si>
    <t>　　　　諸謝金</t>
    <rPh sb="4" eb="5">
      <t>ショ</t>
    </rPh>
    <rPh sb="5" eb="7">
      <t>シャキン</t>
    </rPh>
    <phoneticPr fontId="2"/>
  </si>
  <si>
    <t>　　　　賃借料</t>
    <rPh sb="4" eb="7">
      <t>チンシャクリョウ</t>
    </rPh>
    <phoneticPr fontId="2"/>
  </si>
  <si>
    <t>　　　　広報宣伝費</t>
    <rPh sb="4" eb="6">
      <t>コウホウ</t>
    </rPh>
    <rPh sb="6" eb="9">
      <t>センデンヒ</t>
    </rPh>
    <phoneticPr fontId="2"/>
  </si>
  <si>
    <t>　　　　雑費</t>
    <rPh sb="4" eb="6">
      <t>ザッピ</t>
    </rPh>
    <phoneticPr fontId="2"/>
  </si>
  <si>
    <t>　　　　消耗什器品費</t>
    <rPh sb="4" eb="6">
      <t>ショウモウ</t>
    </rPh>
    <rPh sb="6" eb="8">
      <t>ジュウキ</t>
    </rPh>
    <rPh sb="8" eb="9">
      <t>ヒン</t>
    </rPh>
    <rPh sb="9" eb="10">
      <t>ヒ</t>
    </rPh>
    <phoneticPr fontId="2"/>
  </si>
  <si>
    <t>　　　　支払負担金</t>
    <rPh sb="4" eb="6">
      <t>シハラ</t>
    </rPh>
    <rPh sb="6" eb="9">
      <t>フタンキン</t>
    </rPh>
    <phoneticPr fontId="2"/>
  </si>
  <si>
    <t>　　什器備品除去損</t>
    <rPh sb="2" eb="4">
      <t>ジュウキ</t>
    </rPh>
    <rPh sb="4" eb="6">
      <t>ビヒン</t>
    </rPh>
    <rPh sb="6" eb="8">
      <t>ジョキョ</t>
    </rPh>
    <rPh sb="8" eb="9">
      <t>ソン</t>
    </rPh>
    <phoneticPr fontId="2"/>
  </si>
  <si>
    <t>　経常外費用計</t>
    <rPh sb="1" eb="3">
      <t>ケイジョウ</t>
    </rPh>
    <rPh sb="3" eb="4">
      <t>ガイ</t>
    </rPh>
    <rPh sb="4" eb="6">
      <t>ヒヨウ</t>
    </rPh>
    <rPh sb="6" eb="7">
      <t>ケイ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</si>
  <si>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 著作権使用料</t>
    </r>
    <rPh sb="8" eb="11">
      <t>チョサクケン</t>
    </rPh>
    <rPh sb="11" eb="13">
      <t>シヨウ</t>
    </rPh>
    <rPh sb="13" eb="14">
      <t>リョウ</t>
    </rPh>
    <phoneticPr fontId="2"/>
  </si>
  <si>
    <t xml:space="preserve">  受取寄付金</t>
    <rPh sb="2" eb="4">
      <t>ウケトリ</t>
    </rPh>
    <rPh sb="4" eb="7">
      <t>キフキン</t>
    </rPh>
    <phoneticPr fontId="2"/>
  </si>
  <si>
    <t>　　受取寄付金</t>
    <rPh sb="2" eb="4">
      <t>ウケトリ</t>
    </rPh>
    <rPh sb="4" eb="7">
      <t>キフキン</t>
    </rPh>
    <phoneticPr fontId="2"/>
  </si>
  <si>
    <t>　　当期指定正味財産増減額</t>
    <rPh sb="2" eb="4">
      <t>トウキ</t>
    </rPh>
    <rPh sb="4" eb="6">
      <t>シテイ</t>
    </rPh>
    <rPh sb="6" eb="8">
      <t>ショウミ</t>
    </rPh>
    <rPh sb="8" eb="10">
      <t>ザイサン</t>
    </rPh>
    <rPh sb="10" eb="11">
      <t>ゾウ</t>
    </rPh>
    <rPh sb="11" eb="13">
      <t>ゲンガク</t>
    </rPh>
    <phoneticPr fontId="2"/>
  </si>
  <si>
    <t>　　指定正味財産期首残高</t>
    <rPh sb="2" eb="4">
      <t>シテイ</t>
    </rPh>
    <rPh sb="4" eb="6">
      <t>ショウミ</t>
    </rPh>
    <rPh sb="6" eb="8">
      <t>ザイサン</t>
    </rPh>
    <rPh sb="8" eb="10">
      <t>キシュ</t>
    </rPh>
    <rPh sb="10" eb="12">
      <t>ザンダカ</t>
    </rPh>
    <phoneticPr fontId="2"/>
  </si>
  <si>
    <t>　　指定正味財産期末残高</t>
    <rPh sb="2" eb="4">
      <t>シテイ</t>
    </rPh>
    <rPh sb="4" eb="6">
      <t>ショウミ</t>
    </rPh>
    <rPh sb="6" eb="8">
      <t>ザイサン</t>
    </rPh>
    <rPh sb="8" eb="10">
      <t>キマツ</t>
    </rPh>
    <rPh sb="10" eb="12">
      <t>ザンダカ</t>
    </rPh>
    <phoneticPr fontId="2"/>
  </si>
  <si>
    <t>【別表Ｇ】収支予算の事業別区分経理の内訳表</t>
    <rPh sb="1" eb="3">
      <t>ベッピョウ</t>
    </rPh>
    <rPh sb="5" eb="7">
      <t>シュウシ</t>
    </rPh>
    <rPh sb="7" eb="9">
      <t>ヨサン</t>
    </rPh>
    <rPh sb="10" eb="12">
      <t>ジギョウ</t>
    </rPh>
    <rPh sb="12" eb="13">
      <t>ベツ</t>
    </rPh>
    <rPh sb="13" eb="15">
      <t>クブン</t>
    </rPh>
    <rPh sb="15" eb="17">
      <t>ケイリ</t>
    </rPh>
    <rPh sb="18" eb="20">
      <t>ウチワケ</t>
    </rPh>
    <rPh sb="20" eb="21">
      <t>ヒョウ</t>
    </rPh>
    <phoneticPr fontId="2"/>
  </si>
  <si>
    <t>　　評価損益等調整前当期経常増減額</t>
    <rPh sb="2" eb="4">
      <t>ヒョウカ</t>
    </rPh>
    <rPh sb="4" eb="6">
      <t>ソンエキ</t>
    </rPh>
    <rPh sb="6" eb="7">
      <t>トウ</t>
    </rPh>
    <rPh sb="7" eb="9">
      <t>チョウセイ</t>
    </rPh>
    <rPh sb="9" eb="10">
      <t>マエ</t>
    </rPh>
    <rPh sb="10" eb="12">
      <t>トウキ</t>
    </rPh>
    <rPh sb="12" eb="14">
      <t>ケイジョウ</t>
    </rPh>
    <rPh sb="14" eb="16">
      <t>ゾウゲン</t>
    </rPh>
    <rPh sb="16" eb="17">
      <t>ガク</t>
    </rPh>
    <phoneticPr fontId="2"/>
  </si>
  <si>
    <t>　　　　調査研究事業収入</t>
    <rPh sb="4" eb="6">
      <t>チョウサ</t>
    </rPh>
    <rPh sb="6" eb="8">
      <t>ケンキュウ</t>
    </rPh>
    <rPh sb="8" eb="10">
      <t>ジギョウ</t>
    </rPh>
    <rPh sb="10" eb="12">
      <t>シュウニュウ</t>
    </rPh>
    <phoneticPr fontId="2"/>
  </si>
  <si>
    <t>　　　　主催事業収入</t>
    <rPh sb="4" eb="6">
      <t>シュサイ</t>
    </rPh>
    <rPh sb="6" eb="8">
      <t>ジギョウ</t>
    </rPh>
    <rPh sb="8" eb="10">
      <t>シュウニュウ</t>
    </rPh>
    <phoneticPr fontId="2"/>
  </si>
  <si>
    <t>　　　　委託事業事業収入</t>
    <rPh sb="4" eb="6">
      <t>イタク</t>
    </rPh>
    <rPh sb="6" eb="8">
      <t>ジギョウ</t>
    </rPh>
    <rPh sb="8" eb="10">
      <t>ジギョウ</t>
    </rPh>
    <rPh sb="10" eb="12">
      <t>シュウニュウ</t>
    </rPh>
    <phoneticPr fontId="2"/>
  </si>
  <si>
    <t>　　 　 講習会等事業収入</t>
    <rPh sb="5" eb="8">
      <t>コウシュウカイ</t>
    </rPh>
    <rPh sb="8" eb="9">
      <t>トウ</t>
    </rPh>
    <rPh sb="9" eb="11">
      <t>ジギョウ</t>
    </rPh>
    <rPh sb="11" eb="13">
      <t>シュウニュウ</t>
    </rPh>
    <phoneticPr fontId="2"/>
  </si>
  <si>
    <t>　　　　その他事業支出</t>
    <rPh sb="6" eb="7">
      <t>タ</t>
    </rPh>
    <rPh sb="7" eb="9">
      <t>ジギョウ</t>
    </rPh>
    <rPh sb="9" eb="11">
      <t>シシュツ</t>
    </rPh>
    <phoneticPr fontId="2"/>
  </si>
  <si>
    <t>　　　基本財産評価損益等</t>
    <rPh sb="3" eb="5">
      <t>キホン</t>
    </rPh>
    <rPh sb="5" eb="7">
      <t>ザイサン</t>
    </rPh>
    <rPh sb="7" eb="9">
      <t>ヒョウカ</t>
    </rPh>
    <rPh sb="9" eb="11">
      <t>ソンエキ</t>
    </rPh>
    <rPh sb="11" eb="12">
      <t>トウ</t>
    </rPh>
    <phoneticPr fontId="2"/>
  </si>
  <si>
    <t>　　　投資有価証券評価損益等</t>
    <rPh sb="3" eb="5">
      <t>トウシ</t>
    </rPh>
    <rPh sb="5" eb="7">
      <t>ユウカ</t>
    </rPh>
    <rPh sb="7" eb="9">
      <t>ショウケン</t>
    </rPh>
    <rPh sb="9" eb="11">
      <t>ヒョウカ</t>
    </rPh>
    <rPh sb="11" eb="13">
      <t>ソンエキ</t>
    </rPh>
    <rPh sb="13" eb="14">
      <t>トウ</t>
    </rPh>
    <phoneticPr fontId="2"/>
  </si>
  <si>
    <t>　　　特定資産評価損益等</t>
    <rPh sb="3" eb="5">
      <t>トクテイ</t>
    </rPh>
    <rPh sb="5" eb="7">
      <t>シサン</t>
    </rPh>
    <rPh sb="7" eb="9">
      <t>ヒョウカ</t>
    </rPh>
    <rPh sb="9" eb="11">
      <t>ソンエキ</t>
    </rPh>
    <rPh sb="11" eb="12">
      <t>トウ</t>
    </rPh>
    <phoneticPr fontId="2"/>
  </si>
  <si>
    <t>　　　評価損益等計</t>
    <rPh sb="3" eb="5">
      <t>ヒョウカ</t>
    </rPh>
    <rPh sb="5" eb="7">
      <t>ソンエキ</t>
    </rPh>
    <rPh sb="7" eb="8">
      <t>トウ</t>
    </rPh>
    <rPh sb="8" eb="9">
      <t>ケイ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</si>
  <si>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一般正味財産への振替額</t>
    </r>
    <rPh sb="3" eb="5">
      <t>イッパン</t>
    </rPh>
    <rPh sb="5" eb="7">
      <t>ショウミ</t>
    </rPh>
    <rPh sb="7" eb="9">
      <t>ザイサン</t>
    </rPh>
    <rPh sb="11" eb="13">
      <t>フリカエ</t>
    </rPh>
    <rPh sb="13" eb="14">
      <t>ガク</t>
    </rPh>
    <phoneticPr fontId="2"/>
  </si>
  <si>
    <t>内部消去</t>
    <rPh sb="0" eb="2">
      <t>ナイブ</t>
    </rPh>
    <rPh sb="2" eb="4">
      <t>ショウキョ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</si>
  <si>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受取寄附金</t>
    </r>
    <rPh sb="5" eb="7">
      <t>ウケトリ</t>
    </rPh>
    <rPh sb="7" eb="10">
      <t>キフキン</t>
    </rPh>
    <phoneticPr fontId="2"/>
  </si>
  <si>
    <t>　　　　青少年育成事業収入</t>
    <rPh sb="4" eb="7">
      <t>セイショウネン</t>
    </rPh>
    <rPh sb="7" eb="9">
      <t>イクセイ</t>
    </rPh>
    <rPh sb="9" eb="11">
      <t>ジギョウ</t>
    </rPh>
    <rPh sb="11" eb="13">
      <t>シュウニュウ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</si>
  <si>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受取寄附金</t>
    </r>
    <rPh sb="2" eb="4">
      <t>ウケトリ</t>
    </rPh>
    <rPh sb="4" eb="7">
      <t>キフキン</t>
    </rPh>
    <phoneticPr fontId="2"/>
  </si>
  <si>
    <t>　　受取寄附金</t>
    <rPh sb="2" eb="4">
      <t>ウケトリ</t>
    </rPh>
    <rPh sb="4" eb="7">
      <t>キフキン</t>
    </rPh>
    <phoneticPr fontId="2"/>
  </si>
  <si>
    <t>　　受取利息</t>
    <rPh sb="2" eb="4">
      <t>ウケトリ</t>
    </rPh>
    <rPh sb="4" eb="6">
      <t>リソク</t>
    </rPh>
    <phoneticPr fontId="2"/>
  </si>
  <si>
    <t>　雑収益</t>
    <rPh sb="1" eb="2">
      <t>ザツ</t>
    </rPh>
    <rPh sb="2" eb="4">
      <t>シュウエキ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</si>
  <si>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 受入寄附金振替額</t>
    </r>
    <rPh sb="8" eb="10">
      <t>ウケイレ</t>
    </rPh>
    <rPh sb="10" eb="13">
      <t>キフキン</t>
    </rPh>
    <rPh sb="13" eb="15">
      <t>フリカエ</t>
    </rPh>
    <rPh sb="15" eb="16">
      <t>ガク</t>
    </rPh>
    <phoneticPr fontId="2"/>
  </si>
  <si>
    <t>　　　　特別会費収入</t>
    <rPh sb="4" eb="6">
      <t>トクベツ</t>
    </rPh>
    <rPh sb="6" eb="7">
      <t>カイ</t>
    </rPh>
    <rPh sb="7" eb="8">
      <t>ヒ</t>
    </rPh>
    <rPh sb="8" eb="10">
      <t>シュウニュウ</t>
    </rPh>
    <phoneticPr fontId="2"/>
  </si>
  <si>
    <t>公益目的事業</t>
    <rPh sb="0" eb="2">
      <t>コウエキ</t>
    </rPh>
    <rPh sb="2" eb="4">
      <t>モクテキ</t>
    </rPh>
    <rPh sb="4" eb="6">
      <t>ジギョウ</t>
    </rPh>
    <phoneticPr fontId="2"/>
  </si>
  <si>
    <t>収益事業等</t>
    <rPh sb="0" eb="2">
      <t>シュウエキ</t>
    </rPh>
    <rPh sb="2" eb="4">
      <t>ジギョウ</t>
    </rPh>
    <rPh sb="4" eb="5">
      <t>トウ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</si>
  <si>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 連盟ニュース事業収入</t>
    </r>
    <rPh sb="8" eb="10">
      <t>レンメイ</t>
    </rPh>
    <rPh sb="14" eb="16">
      <t>ジギョウ</t>
    </rPh>
    <rPh sb="16" eb="18">
      <t>シュウニュウ</t>
    </rPh>
    <phoneticPr fontId="2"/>
  </si>
  <si>
    <t>　　　　雑費</t>
    <rPh sb="4" eb="5">
      <t>ザツ</t>
    </rPh>
    <rPh sb="5" eb="6">
      <t>ヒ</t>
    </rPh>
    <phoneticPr fontId="2"/>
  </si>
  <si>
    <t>　</t>
    <phoneticPr fontId="2"/>
  </si>
  <si>
    <t>公益社団法人 日本オーケストラ連盟</t>
    <rPh sb="0" eb="2">
      <t>コウエキ</t>
    </rPh>
    <rPh sb="2" eb="4">
      <t>シャダン</t>
    </rPh>
    <rPh sb="4" eb="6">
      <t>ホウジン</t>
    </rPh>
    <rPh sb="7" eb="9">
      <t>ニホン</t>
    </rPh>
    <rPh sb="15" eb="17">
      <t>レンメイ</t>
    </rPh>
    <phoneticPr fontId="2"/>
  </si>
  <si>
    <t>　　　　支払利息</t>
    <rPh sb="4" eb="6">
      <t>シハライ</t>
    </rPh>
    <rPh sb="6" eb="8">
      <t>リソク</t>
    </rPh>
    <phoneticPr fontId="2"/>
  </si>
  <si>
    <r>
      <t>第8</t>
    </r>
    <r>
      <rPr>
        <sz val="11"/>
        <rFont val="ＭＳ Ｐゴシック"/>
        <family val="3"/>
        <charset val="128"/>
      </rPr>
      <t>期　</t>
    </r>
    <r>
      <rPr>
        <sz val="11"/>
        <rFont val="ＭＳ Ｐゴシック"/>
        <family val="3"/>
        <charset val="128"/>
      </rPr>
      <t>2019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日から</t>
    </r>
    <r>
      <rPr>
        <sz val="11"/>
        <rFont val="ＭＳ Ｐゴシック"/>
        <family val="3"/>
        <charset val="128"/>
      </rPr>
      <t>2020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日まで</t>
    </r>
    <rPh sb="0" eb="1">
      <t>ダイ</t>
    </rPh>
    <rPh sb="2" eb="3">
      <t>キ</t>
    </rPh>
    <rPh sb="8" eb="9">
      <t>ネン</t>
    </rPh>
    <rPh sb="10" eb="11">
      <t>ツキ</t>
    </rPh>
    <rPh sb="12" eb="13">
      <t>ヒ</t>
    </rPh>
    <rPh sb="19" eb="20">
      <t>ネン</t>
    </rPh>
    <rPh sb="21" eb="22">
      <t>ツキ</t>
    </rPh>
    <rPh sb="24" eb="25">
      <t>ヒ</t>
    </rPh>
    <phoneticPr fontId="2"/>
  </si>
  <si>
    <t>2019年度収支予算書及び内訳表（損益計算ベース）</t>
    <rPh sb="4" eb="6">
      <t>ネンド</t>
    </rPh>
    <rPh sb="6" eb="8">
      <t>シュウシ</t>
    </rPh>
    <rPh sb="8" eb="10">
      <t>ヨサン</t>
    </rPh>
    <rPh sb="10" eb="11">
      <t>ショ</t>
    </rPh>
    <rPh sb="11" eb="12">
      <t>オヨ</t>
    </rPh>
    <rPh sb="13" eb="15">
      <t>ウチワケ</t>
    </rPh>
    <rPh sb="15" eb="16">
      <t>ヒョウ</t>
    </rPh>
    <rPh sb="17" eb="19">
      <t>ソンエキ</t>
    </rPh>
    <rPh sb="19" eb="2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</si>
</sst>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△ &quot;#,##0"/>
    <numFmt numFmtId="179" formatCode="#,##0;&quot;△ &quot;#,##0_i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HGPｺﾞｼｯｸE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6">
    <xf numFmtId="0" fontId="0" fillId="0" borderId="0" xfId="0">
      <alignment vertical="center"/>
    </xf>
    <xf numFmtId="41" fontId="1" fillId="0" borderId="2" xfId="2" applyNumberFormat="1" applyBorder="1"/>
    <xf numFmtId="41" fontId="1" fillId="0" borderId="3" xfId="2" applyNumberFormat="1" applyBorder="1"/>
    <xf numFmtId="41" fontId="1" fillId="0" borderId="4" xfId="1" applyNumberFormat="1" applyBorder="1" applyAlignment="1"/>
    <xf numFmtId="41" fontId="1" fillId="0" borderId="5" xfId="1" applyNumberFormat="1" applyBorder="1" applyAlignment="1"/>
    <xf numFmtId="41" fontId="1" fillId="0" borderId="6" xfId="1" applyNumberFormat="1" applyBorder="1" applyAlignment="1"/>
    <xf numFmtId="41" fontId="1" fillId="0" borderId="7" xfId="2" applyNumberFormat="1" applyBorder="1"/>
    <xf numFmtId="41" fontId="4" fillId="0" borderId="7" xfId="2" applyNumberFormat="1" applyFont="1" applyBorder="1"/>
    <xf numFmtId="41" fontId="4" fillId="0" borderId="2" xfId="2" applyNumberFormat="1" applyFont="1" applyBorder="1"/>
    <xf numFmtId="41" fontId="1" fillId="0" borderId="8" xfId="1" applyNumberFormat="1" applyBorder="1" applyAlignment="1"/>
    <xf numFmtId="41" fontId="1" fillId="0" borderId="9" xfId="1" applyNumberFormat="1" applyBorder="1" applyAlignment="1"/>
    <xf numFmtId="41" fontId="1" fillId="0" borderId="10" xfId="1" applyNumberFormat="1" applyBorder="1" applyAlignment="1"/>
    <xf numFmtId="41" fontId="1" fillId="0" borderId="11" xfId="1" applyNumberFormat="1" applyBorder="1" applyAlignment="1"/>
    <xf numFmtId="41" fontId="1" fillId="0" borderId="12" xfId="1" applyNumberFormat="1" applyBorder="1" applyAlignment="1"/>
    <xf numFmtId="41" fontId="1" fillId="0" borderId="13" xfId="1" applyNumberFormat="1" applyBorder="1" applyAlignment="1"/>
    <xf numFmtId="41" fontId="1" fillId="0" borderId="14" xfId="1" applyNumberFormat="1" applyBorder="1" applyAlignment="1"/>
    <xf numFmtId="41" fontId="1" fillId="0" borderId="15" xfId="1" applyNumberFormat="1" applyBorder="1" applyAlignment="1"/>
    <xf numFmtId="41" fontId="1" fillId="0" borderId="16" xfId="1" applyNumberFormat="1" applyBorder="1" applyAlignment="1"/>
    <xf numFmtId="41" fontId="1" fillId="0" borderId="17" xfId="1" applyNumberFormat="1" applyBorder="1" applyAlignment="1"/>
    <xf numFmtId="41" fontId="1" fillId="0" borderId="18" xfId="2" applyNumberFormat="1" applyBorder="1"/>
    <xf numFmtId="41" fontId="1" fillId="0" borderId="19" xfId="1" applyNumberFormat="1" applyBorder="1" applyAlignment="1"/>
    <xf numFmtId="41" fontId="1" fillId="0" borderId="1" xfId="2" applyNumberFormat="1" applyBorder="1"/>
    <xf numFmtId="41" fontId="1" fillId="0" borderId="1" xfId="1" applyNumberFormat="1" applyBorder="1" applyAlignment="1"/>
    <xf numFmtId="41" fontId="1" fillId="0" borderId="20" xfId="2" applyNumberFormat="1" applyBorder="1"/>
    <xf numFmtId="41" fontId="1" fillId="0" borderId="21" xfId="1" applyNumberFormat="1" applyBorder="1" applyAlignment="1"/>
    <xf numFmtId="41" fontId="6" fillId="0" borderId="4" xfId="1" applyNumberFormat="1" applyFont="1" applyBorder="1" applyAlignment="1"/>
    <xf numFmtId="41" fontId="6" fillId="0" borderId="8" xfId="1" applyNumberFormat="1" applyFont="1" applyBorder="1" applyAlignment="1"/>
    <xf numFmtId="41" fontId="1" fillId="0" borderId="22" xfId="1" applyNumberFormat="1" applyBorder="1" applyAlignment="1"/>
    <xf numFmtId="41" fontId="5" fillId="0" borderId="3" xfId="2" applyNumberFormat="1" applyFont="1" applyBorder="1" applyAlignment="1">
      <alignment vertical="center"/>
    </xf>
    <xf numFmtId="41" fontId="5" fillId="0" borderId="0" xfId="2" applyNumberFormat="1" applyFont="1"/>
    <xf numFmtId="41" fontId="1" fillId="0" borderId="0" xfId="1" applyNumberFormat="1" applyAlignment="1"/>
    <xf numFmtId="41" fontId="7" fillId="0" borderId="0" xfId="2" applyNumberFormat="1" applyFont="1"/>
    <xf numFmtId="41" fontId="1" fillId="0" borderId="23" xfId="2" applyNumberFormat="1" applyBorder="1"/>
    <xf numFmtId="41" fontId="1" fillId="0" borderId="23" xfId="2" applyNumberFormat="1" applyBorder="1" applyAlignment="1">
      <alignment horizontal="center"/>
    </xf>
    <xf numFmtId="41" fontId="1" fillId="0" borderId="24" xfId="2" applyNumberFormat="1" applyBorder="1"/>
    <xf numFmtId="41" fontId="1" fillId="0" borderId="25" xfId="1" applyNumberFormat="1" applyBorder="1" applyAlignment="1"/>
    <xf numFmtId="41" fontId="1" fillId="0" borderId="26" xfId="1" applyNumberFormat="1" applyBorder="1" applyAlignment="1"/>
    <xf numFmtId="41" fontId="1" fillId="0" borderId="27" xfId="1" applyNumberFormat="1" applyBorder="1" applyAlignment="1"/>
    <xf numFmtId="41" fontId="1" fillId="0" borderId="28" xfId="1" applyNumberFormat="1" applyBorder="1" applyAlignment="1"/>
    <xf numFmtId="179" fontId="1" fillId="0" borderId="15" xfId="1" applyNumberFormat="1" applyBorder="1" applyAlignment="1"/>
    <xf numFmtId="179" fontId="1" fillId="0" borderId="16" xfId="1" applyNumberFormat="1" applyBorder="1" applyAlignment="1"/>
    <xf numFmtId="179" fontId="1" fillId="0" borderId="6" xfId="1" applyNumberFormat="1" applyBorder="1" applyAlignment="1"/>
    <xf numFmtId="179" fontId="1" fillId="0" borderId="4" xfId="1" applyNumberFormat="1" applyBorder="1" applyAlignment="1"/>
    <xf numFmtId="176" fontId="1" fillId="0" borderId="16" xfId="1" applyNumberFormat="1" applyBorder="1" applyAlignment="1"/>
    <xf numFmtId="0" fontId="0" fillId="0" borderId="0" xfId="0" applyAlignment="1">
      <alignment horizontal="left" vertical="center"/>
    </xf>
    <xf numFmtId="0" fontId="1" fillId="0" borderId="0" xfId="2"/>
    <xf numFmtId="0" fontId="0" fillId="0" borderId="23" xfId="2" applyFont="1" applyBorder="1"/>
    <xf numFmtId="0" fontId="1" fillId="0" borderId="23" xfId="2" applyBorder="1"/>
    <xf numFmtId="0" fontId="1" fillId="0" borderId="23" xfId="2" applyBorder="1" applyAlignment="1">
      <alignment horizontal="center"/>
    </xf>
    <xf numFmtId="0" fontId="1" fillId="0" borderId="29" xfId="2" applyBorder="1" applyAlignment="1">
      <alignment horizontal="center" vertical="center"/>
    </xf>
    <xf numFmtId="0" fontId="1" fillId="0" borderId="30" xfId="2" applyBorder="1" applyAlignment="1">
      <alignment horizontal="center" vertical="center"/>
    </xf>
    <xf numFmtId="41" fontId="1" fillId="0" borderId="31" xfId="1" applyNumberFormat="1" applyBorder="1" applyAlignment="1"/>
    <xf numFmtId="0" fontId="9" fillId="0" borderId="0" xfId="2" applyFont="1"/>
    <xf numFmtId="176" fontId="1" fillId="0" borderId="0" xfId="2" applyNumberFormat="1"/>
    <xf numFmtId="41" fontId="1" fillId="0" borderId="14" xfId="1" applyNumberFormat="1" applyBorder="1">
      <alignment vertical="center"/>
    </xf>
    <xf numFmtId="41" fontId="1" fillId="0" borderId="15" xfId="1" applyNumberFormat="1" applyBorder="1">
      <alignment vertical="center"/>
    </xf>
    <xf numFmtId="41" fontId="1" fillId="0" borderId="21" xfId="1" applyNumberFormat="1" applyBorder="1">
      <alignment vertical="center"/>
    </xf>
    <xf numFmtId="41" fontId="1" fillId="0" borderId="16" xfId="1" applyNumberFormat="1" applyBorder="1">
      <alignment vertical="center"/>
    </xf>
    <xf numFmtId="41" fontId="0" fillId="0" borderId="0" xfId="0" applyNumberFormat="1">
      <alignment vertical="center"/>
    </xf>
    <xf numFmtId="41" fontId="0" fillId="0" borderId="14" xfId="0" applyNumberFormat="1" applyBorder="1">
      <alignment vertical="center"/>
    </xf>
    <xf numFmtId="41" fontId="4" fillId="0" borderId="32" xfId="2" applyNumberFormat="1" applyFont="1" applyBorder="1"/>
    <xf numFmtId="41" fontId="1" fillId="0" borderId="30" xfId="1" applyNumberFormat="1" applyBorder="1">
      <alignment vertical="center"/>
    </xf>
    <xf numFmtId="41" fontId="1" fillId="0" borderId="33" xfId="1" applyNumberFormat="1" applyBorder="1">
      <alignment vertical="center"/>
    </xf>
    <xf numFmtId="41" fontId="1" fillId="0" borderId="34" xfId="1" applyNumberFormat="1" applyBorder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176" fontId="1" fillId="0" borderId="4" xfId="1" applyNumberFormat="1" applyBorder="1" applyAlignment="1"/>
    <xf numFmtId="176" fontId="1" fillId="0" borderId="15" xfId="1" applyNumberFormat="1" applyBorder="1">
      <alignment vertical="center"/>
    </xf>
    <xf numFmtId="176" fontId="1" fillId="0" borderId="30" xfId="1" applyNumberFormat="1" applyBorder="1">
      <alignment vertical="center"/>
    </xf>
    <xf numFmtId="176" fontId="1" fillId="0" borderId="14" xfId="1" applyNumberFormat="1" applyBorder="1">
      <alignment vertical="center"/>
    </xf>
    <xf numFmtId="176" fontId="1" fillId="0" borderId="15" xfId="1" applyNumberFormat="1" applyBorder="1" applyAlignment="1"/>
    <xf numFmtId="41" fontId="0" fillId="0" borderId="2" xfId="2" applyNumberFormat="1" applyFont="1" applyBorder="1"/>
    <xf numFmtId="0" fontId="8" fillId="0" borderId="0" xfId="2" applyFont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35" xfId="2" applyBorder="1" applyAlignment="1">
      <alignment vertical="center"/>
    </xf>
    <xf numFmtId="0" fontId="1" fillId="0" borderId="36" xfId="2" applyBorder="1" applyAlignment="1">
      <alignment vertical="center"/>
    </xf>
    <xf numFmtId="0" fontId="1" fillId="0" borderId="38" xfId="2" applyBorder="1" applyAlignment="1">
      <alignment horizontal="center" vertical="center"/>
    </xf>
    <xf numFmtId="0" fontId="1" fillId="0" borderId="39" xfId="2" applyBorder="1" applyAlignment="1">
      <alignment horizontal="center" vertical="center"/>
    </xf>
    <xf numFmtId="0" fontId="1" fillId="0" borderId="41" xfId="2" applyBorder="1" applyAlignment="1">
      <alignment horizontal="center" vertical="center"/>
    </xf>
    <xf numFmtId="0" fontId="1" fillId="0" borderId="42" xfId="2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9" xfId="2" applyBorder="1" applyAlignment="1">
      <alignment horizontal="center" vertical="center"/>
    </xf>
    <xf numFmtId="0" fontId="1" fillId="0" borderId="40" xfId="2" applyBorder="1" applyAlignment="1">
      <alignment horizontal="center" vertical="center"/>
    </xf>
    <xf numFmtId="41" fontId="3" fillId="0" borderId="0" xfId="2" applyNumberFormat="1" applyFont="1" applyAlignment="1">
      <alignment horizontal="center" vertical="center"/>
    </xf>
    <xf numFmtId="41" fontId="1" fillId="0" borderId="0" xfId="2" applyNumberFormat="1" applyAlignment="1">
      <alignment horizontal="center" vertical="center"/>
    </xf>
    <xf numFmtId="41" fontId="1" fillId="0" borderId="35" xfId="2" applyNumberFormat="1" applyBorder="1" applyAlignment="1">
      <alignment vertical="center"/>
    </xf>
    <xf numFmtId="41" fontId="1" fillId="0" borderId="36" xfId="2" applyNumberFormat="1" applyBorder="1" applyAlignment="1">
      <alignment vertical="center"/>
    </xf>
    <xf numFmtId="41" fontId="1" fillId="0" borderId="29" xfId="2" applyNumberFormat="1" applyBorder="1" applyAlignment="1">
      <alignment horizontal="center" vertical="center"/>
    </xf>
    <xf numFmtId="41" fontId="1" fillId="0" borderId="37" xfId="2" applyNumberFormat="1" applyBorder="1" applyAlignment="1">
      <alignment horizontal="center" vertical="center"/>
    </xf>
    <xf numFmtId="41" fontId="1" fillId="0" borderId="38" xfId="2" applyNumberFormat="1" applyBorder="1" applyAlignment="1">
      <alignment horizontal="center" vertical="center"/>
    </xf>
    <xf numFmtId="41" fontId="1" fillId="0" borderId="39" xfId="2" applyNumberFormat="1" applyBorder="1" applyAlignment="1">
      <alignment horizontal="center" vertical="center"/>
    </xf>
    <xf numFmtId="41" fontId="1" fillId="0" borderId="9" xfId="2" applyNumberFormat="1" applyBorder="1" applyAlignment="1">
      <alignment horizontal="center" vertical="center"/>
    </xf>
    <xf numFmtId="41" fontId="1" fillId="0" borderId="40" xfId="2" applyNumberFormat="1" applyBorder="1" applyAlignment="1">
      <alignment horizontal="center" vertical="center"/>
    </xf>
    <xf numFmtId="41" fontId="1" fillId="0" borderId="41" xfId="2" applyNumberFormat="1" applyBorder="1" applyAlignment="1">
      <alignment horizontal="center" vertical="center"/>
    </xf>
    <xf numFmtId="41" fontId="1" fillId="0" borderId="42" xfId="2" applyNumberForma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26"/>
  <sheetViews>
    <sheetView showGridLines="0" tabSelected="1" zoomScaleNormal="100" zoomScaleSheetLayoutView="100" workbookViewId="0">
      <selection activeCell="A122" sqref="A122"/>
    </sheetView>
  </sheetViews>
  <sheetFormatPr defaultRowHeight="13.5" x14ac:dyDescent="0.15"/>
  <cols>
    <col min="1" max="1" width="27.625" customWidth="1"/>
    <col min="2" max="2" width="14.125" customWidth="1"/>
    <col min="3" max="3" width="12.75" customWidth="1"/>
    <col min="4" max="4" width="12.375" customWidth="1"/>
    <col min="5" max="5" width="9.875" customWidth="1"/>
    <col min="6" max="6" width="14.875" customWidth="1"/>
  </cols>
  <sheetData>
    <row r="1" spans="1:7" x14ac:dyDescent="0.15">
      <c r="A1" s="81" t="s">
        <v>100</v>
      </c>
      <c r="B1" s="81"/>
      <c r="C1" s="81"/>
      <c r="D1" s="81"/>
      <c r="E1" s="81"/>
      <c r="F1" s="81"/>
    </row>
    <row r="2" spans="1:7" ht="24.75" customHeight="1" x14ac:dyDescent="0.15">
      <c r="A2" s="72" t="s">
        <v>103</v>
      </c>
      <c r="B2" s="72"/>
      <c r="C2" s="72"/>
      <c r="D2" s="72"/>
      <c r="E2" s="72"/>
      <c r="F2" s="72"/>
      <c r="G2" s="45"/>
    </row>
    <row r="3" spans="1:7" ht="17.25" customHeight="1" x14ac:dyDescent="0.15">
      <c r="A3" s="73" t="s">
        <v>102</v>
      </c>
      <c r="B3" s="74"/>
      <c r="C3" s="74"/>
      <c r="D3" s="74"/>
      <c r="E3" s="74"/>
      <c r="F3" s="74"/>
      <c r="G3" s="45"/>
    </row>
    <row r="4" spans="1:7" ht="18.75" customHeight="1" thickBot="1" x14ac:dyDescent="0.2">
      <c r="A4" s="46" t="s">
        <v>99</v>
      </c>
      <c r="B4" s="47"/>
      <c r="C4" s="47"/>
      <c r="D4" s="47"/>
      <c r="E4" s="47"/>
      <c r="F4" s="48" t="s">
        <v>0</v>
      </c>
      <c r="G4" s="45"/>
    </row>
    <row r="5" spans="1:7" x14ac:dyDescent="0.15">
      <c r="A5" s="75" t="s">
        <v>1</v>
      </c>
      <c r="B5" s="49" t="s">
        <v>95</v>
      </c>
      <c r="C5" s="49" t="s">
        <v>96</v>
      </c>
      <c r="D5" s="77" t="s">
        <v>2</v>
      </c>
      <c r="E5" s="79" t="s">
        <v>86</v>
      </c>
      <c r="F5" s="82" t="s">
        <v>3</v>
      </c>
      <c r="G5" s="45"/>
    </row>
    <row r="6" spans="1:7" ht="14.25" thickBot="1" x14ac:dyDescent="0.2">
      <c r="A6" s="76"/>
      <c r="B6" s="50" t="s">
        <v>53</v>
      </c>
      <c r="C6" s="50" t="s">
        <v>54</v>
      </c>
      <c r="D6" s="78"/>
      <c r="E6" s="80"/>
      <c r="F6" s="83"/>
      <c r="G6" s="45"/>
    </row>
    <row r="7" spans="1:7" ht="14.25" customHeight="1" x14ac:dyDescent="0.15">
      <c r="A7" s="8" t="s">
        <v>49</v>
      </c>
      <c r="B7" s="3"/>
      <c r="C7" s="9"/>
      <c r="D7" s="3"/>
      <c r="E7" s="3"/>
      <c r="F7" s="10"/>
      <c r="G7" s="45"/>
    </row>
    <row r="8" spans="1:7" ht="14.25" customHeight="1" x14ac:dyDescent="0.15">
      <c r="A8" s="1" t="s">
        <v>39</v>
      </c>
      <c r="B8" s="3"/>
      <c r="C8" s="9"/>
      <c r="D8" s="3"/>
      <c r="E8" s="3"/>
      <c r="F8" s="5"/>
      <c r="G8" s="45"/>
    </row>
    <row r="9" spans="1:7" ht="14.25" customHeight="1" x14ac:dyDescent="0.15">
      <c r="A9" s="1" t="s">
        <v>40</v>
      </c>
      <c r="B9" s="3"/>
      <c r="C9" s="9"/>
      <c r="D9" s="3"/>
      <c r="E9" s="3"/>
      <c r="F9" s="5"/>
      <c r="G9" s="45"/>
    </row>
    <row r="10" spans="1:7" ht="14.25" customHeight="1" x14ac:dyDescent="0.15">
      <c r="A10" s="1" t="s">
        <v>4</v>
      </c>
      <c r="B10" s="11">
        <f>B11</f>
        <v>2000</v>
      </c>
      <c r="C10" s="11">
        <f>C11</f>
        <v>0</v>
      </c>
      <c r="D10" s="11">
        <f>D11</f>
        <v>0</v>
      </c>
      <c r="E10" s="11">
        <f>E11</f>
        <v>0</v>
      </c>
      <c r="F10" s="12">
        <f>F11</f>
        <v>2000</v>
      </c>
      <c r="G10" s="45"/>
    </row>
    <row r="11" spans="1:7" ht="14.25" customHeight="1" x14ac:dyDescent="0.15">
      <c r="A11" s="1" t="s">
        <v>5</v>
      </c>
      <c r="B11" s="3">
        <v>2000</v>
      </c>
      <c r="C11" s="9"/>
      <c r="D11" s="3"/>
      <c r="E11" s="13"/>
      <c r="F11" s="5">
        <f>SUM(B11:D11)</f>
        <v>2000</v>
      </c>
      <c r="G11" s="45"/>
    </row>
    <row r="12" spans="1:7" ht="14.25" customHeight="1" x14ac:dyDescent="0.15">
      <c r="A12" s="1" t="s">
        <v>6</v>
      </c>
      <c r="B12" s="11">
        <f>B13+B14+B15+B16+B17</f>
        <v>8620000</v>
      </c>
      <c r="C12" s="11">
        <f>C13+C14+C15+C16+C17</f>
        <v>0</v>
      </c>
      <c r="D12" s="11">
        <f>D13+D14+D15+D16+D17</f>
        <v>12380000</v>
      </c>
      <c r="E12" s="11">
        <f>E13+E14+E15+E16+E17</f>
        <v>0</v>
      </c>
      <c r="F12" s="12">
        <f>F13+F14+F15+F16+F17</f>
        <v>21000000</v>
      </c>
      <c r="G12" s="45"/>
    </row>
    <row r="13" spans="1:7" ht="14.25" customHeight="1" x14ac:dyDescent="0.15">
      <c r="A13" s="1" t="s">
        <v>7</v>
      </c>
      <c r="B13" s="13">
        <v>0</v>
      </c>
      <c r="C13" s="13"/>
      <c r="D13" s="13">
        <v>200000</v>
      </c>
      <c r="E13" s="13"/>
      <c r="F13" s="14">
        <f>SUM(B13:D13)</f>
        <v>200000</v>
      </c>
      <c r="G13" s="45"/>
    </row>
    <row r="14" spans="1:7" ht="14.25" customHeight="1" x14ac:dyDescent="0.15">
      <c r="A14" s="1" t="s">
        <v>8</v>
      </c>
      <c r="B14" s="3">
        <v>4500000</v>
      </c>
      <c r="C14" s="3"/>
      <c r="D14" s="3">
        <v>10500000</v>
      </c>
      <c r="E14" s="3"/>
      <c r="F14" s="5">
        <f>SUM(B14:D14)</f>
        <v>15000000</v>
      </c>
      <c r="G14" s="45"/>
    </row>
    <row r="15" spans="1:7" ht="14.25" customHeight="1" x14ac:dyDescent="0.15">
      <c r="A15" s="1" t="s">
        <v>9</v>
      </c>
      <c r="B15" s="3">
        <v>720000</v>
      </c>
      <c r="C15" s="3"/>
      <c r="D15" s="3">
        <v>1680000</v>
      </c>
      <c r="E15" s="3"/>
      <c r="F15" s="5">
        <f>SUM(B15:D15)</f>
        <v>2400000</v>
      </c>
      <c r="G15" s="45"/>
    </row>
    <row r="16" spans="1:7" ht="14.25" customHeight="1" x14ac:dyDescent="0.15">
      <c r="A16" s="1" t="s">
        <v>36</v>
      </c>
      <c r="B16" s="3">
        <v>3400000</v>
      </c>
      <c r="C16" s="3"/>
      <c r="D16" s="3">
        <v>0</v>
      </c>
      <c r="E16" s="3"/>
      <c r="F16" s="5">
        <f>SUM(B16:D16)</f>
        <v>3400000</v>
      </c>
      <c r="G16" s="45"/>
    </row>
    <row r="17" spans="1:7" ht="14.25" customHeight="1" x14ac:dyDescent="0.15">
      <c r="A17" s="1" t="s">
        <v>94</v>
      </c>
      <c r="B17" s="3">
        <v>0</v>
      </c>
      <c r="C17" s="9"/>
      <c r="D17" s="3">
        <v>0</v>
      </c>
      <c r="E17" s="3"/>
      <c r="F17" s="5">
        <f>SUM(B17:D17)</f>
        <v>0</v>
      </c>
      <c r="G17" s="45"/>
    </row>
    <row r="18" spans="1:7" ht="14.25" customHeight="1" x14ac:dyDescent="0.15">
      <c r="A18" s="1" t="s">
        <v>37</v>
      </c>
      <c r="B18" s="11">
        <f>B19+B20+B21+B22+B23+B24+B25+B26+B27+B28</f>
        <v>132240000</v>
      </c>
      <c r="C18" s="11">
        <f>C19+C20+C21+C22+C23+C24+C25+C26+C27+C28</f>
        <v>36000000</v>
      </c>
      <c r="D18" s="11">
        <f>D19+D20+D21+D22+D23+D24+D25+D26+D27+D28</f>
        <v>0</v>
      </c>
      <c r="E18" s="11">
        <f>E19+E20+E21+E22+E23+E24+E25+E26+E27+E28</f>
        <v>0</v>
      </c>
      <c r="F18" s="12">
        <f>SUM(B18:E18)</f>
        <v>168240000</v>
      </c>
      <c r="G18" s="45"/>
    </row>
    <row r="19" spans="1:7" ht="14.25" customHeight="1" x14ac:dyDescent="0.15">
      <c r="A19" s="1" t="s">
        <v>76</v>
      </c>
      <c r="B19" s="3">
        <v>6000000</v>
      </c>
      <c r="C19" s="9"/>
      <c r="D19" s="3"/>
      <c r="E19" s="13"/>
      <c r="F19" s="5">
        <f t="shared" ref="F19:F26" si="0">SUM(B19:D19)</f>
        <v>6000000</v>
      </c>
      <c r="G19" s="45"/>
    </row>
    <row r="20" spans="1:7" ht="14.25" customHeight="1" x14ac:dyDescent="0.15">
      <c r="A20" s="1" t="s">
        <v>77</v>
      </c>
      <c r="B20" s="3">
        <v>5740000</v>
      </c>
      <c r="C20" s="9"/>
      <c r="D20" s="3"/>
      <c r="E20" s="3"/>
      <c r="F20" s="5">
        <f t="shared" si="0"/>
        <v>5740000</v>
      </c>
      <c r="G20" s="45"/>
    </row>
    <row r="21" spans="1:7" ht="14.25" customHeight="1" x14ac:dyDescent="0.15">
      <c r="A21" s="1" t="s">
        <v>78</v>
      </c>
      <c r="B21" s="3">
        <v>110600000</v>
      </c>
      <c r="C21" s="9"/>
      <c r="D21" s="3"/>
      <c r="E21" s="3"/>
      <c r="F21" s="5">
        <f t="shared" si="0"/>
        <v>110600000</v>
      </c>
      <c r="G21" s="45"/>
    </row>
    <row r="22" spans="1:7" ht="14.25" customHeight="1" x14ac:dyDescent="0.15">
      <c r="A22" s="1" t="s">
        <v>79</v>
      </c>
      <c r="B22" s="3">
        <v>250000</v>
      </c>
      <c r="C22" s="9"/>
      <c r="D22" s="3"/>
      <c r="E22" s="3"/>
      <c r="F22" s="5">
        <f t="shared" si="0"/>
        <v>250000</v>
      </c>
      <c r="G22" s="45"/>
    </row>
    <row r="23" spans="1:7" ht="14.25" customHeight="1" x14ac:dyDescent="0.15">
      <c r="A23" s="1" t="s">
        <v>88</v>
      </c>
      <c r="B23" s="3">
        <v>800000</v>
      </c>
      <c r="C23" s="9"/>
      <c r="D23" s="3"/>
      <c r="E23" s="3"/>
      <c r="F23" s="5">
        <f t="shared" si="0"/>
        <v>800000</v>
      </c>
      <c r="G23" s="45"/>
    </row>
    <row r="24" spans="1:7" ht="14.25" customHeight="1" x14ac:dyDescent="0.15">
      <c r="A24" s="1" t="s">
        <v>38</v>
      </c>
      <c r="B24" s="3">
        <v>0</v>
      </c>
      <c r="C24" s="9"/>
      <c r="D24" s="3"/>
      <c r="E24" s="3"/>
      <c r="F24" s="5">
        <f t="shared" si="0"/>
        <v>0</v>
      </c>
      <c r="G24" s="45"/>
    </row>
    <row r="25" spans="1:7" ht="14.25" customHeight="1" x14ac:dyDescent="0.15">
      <c r="A25" s="1" t="s">
        <v>55</v>
      </c>
      <c r="B25" s="3">
        <v>0</v>
      </c>
      <c r="C25" s="3">
        <v>36000000</v>
      </c>
      <c r="D25" s="3"/>
      <c r="E25" s="3"/>
      <c r="F25" s="5">
        <f t="shared" si="0"/>
        <v>36000000</v>
      </c>
      <c r="G25" s="45"/>
    </row>
    <row r="26" spans="1:7" ht="14.25" customHeight="1" x14ac:dyDescent="0.15">
      <c r="A26" s="1" t="s">
        <v>56</v>
      </c>
      <c r="B26" s="3">
        <v>0</v>
      </c>
      <c r="C26" s="3">
        <v>0</v>
      </c>
      <c r="D26" s="3"/>
      <c r="E26" s="3"/>
      <c r="F26" s="5">
        <f t="shared" si="0"/>
        <v>0</v>
      </c>
      <c r="G26" s="45"/>
    </row>
    <row r="27" spans="1:7" ht="14.25" customHeight="1" x14ac:dyDescent="0.15">
      <c r="A27" s="1" t="s">
        <v>97</v>
      </c>
      <c r="B27" s="3">
        <v>8850000</v>
      </c>
      <c r="C27" s="3"/>
      <c r="D27" s="3"/>
      <c r="E27" s="3"/>
      <c r="F27" s="5">
        <f>SUM(B27:E27)</f>
        <v>8850000</v>
      </c>
      <c r="G27" s="45"/>
    </row>
    <row r="28" spans="1:7" ht="14.25" hidden="1" customHeight="1" x14ac:dyDescent="0.15">
      <c r="A28" s="1" t="s">
        <v>41</v>
      </c>
      <c r="B28" s="3"/>
      <c r="C28" s="9"/>
      <c r="D28" s="3"/>
      <c r="E28" s="3"/>
      <c r="F28" s="5">
        <f>SUM(B28:D28)</f>
        <v>0</v>
      </c>
      <c r="G28" s="45"/>
    </row>
    <row r="29" spans="1:7" ht="14.25" customHeight="1" x14ac:dyDescent="0.15">
      <c r="A29" s="1" t="s">
        <v>42</v>
      </c>
      <c r="B29" s="3">
        <f>B30+B31</f>
        <v>200000</v>
      </c>
      <c r="C29" s="3">
        <f>C30+C31</f>
        <v>0</v>
      </c>
      <c r="D29" s="3">
        <f>D30+D31</f>
        <v>0</v>
      </c>
      <c r="E29" s="3">
        <f>E30+E31</f>
        <v>0</v>
      </c>
      <c r="F29" s="5">
        <f>F30+F31</f>
        <v>200000</v>
      </c>
      <c r="G29" s="45"/>
    </row>
    <row r="30" spans="1:7" ht="14.25" customHeight="1" x14ac:dyDescent="0.15">
      <c r="A30" s="1" t="s">
        <v>43</v>
      </c>
      <c r="B30" s="13">
        <v>200000</v>
      </c>
      <c r="C30" s="51"/>
      <c r="D30" s="13"/>
      <c r="E30" s="13"/>
      <c r="F30" s="14">
        <f>SUM(B30:D30)</f>
        <v>200000</v>
      </c>
      <c r="G30" s="45"/>
    </row>
    <row r="31" spans="1:7" ht="14.25" customHeight="1" x14ac:dyDescent="0.15">
      <c r="A31" s="1" t="s">
        <v>93</v>
      </c>
      <c r="B31" s="3">
        <v>0</v>
      </c>
      <c r="C31" s="9"/>
      <c r="D31" s="3"/>
      <c r="E31" s="3"/>
      <c r="F31" s="5">
        <f>SUM(B31:D31)</f>
        <v>0</v>
      </c>
      <c r="G31" s="45"/>
    </row>
    <row r="32" spans="1:7" ht="14.25" customHeight="1" x14ac:dyDescent="0.15">
      <c r="A32" s="1" t="s">
        <v>10</v>
      </c>
      <c r="B32" s="11">
        <f>B33+B34</f>
        <v>201000</v>
      </c>
      <c r="C32" s="11">
        <f>C33+C34</f>
        <v>0</v>
      </c>
      <c r="D32" s="11">
        <f>D33+D34</f>
        <v>0</v>
      </c>
      <c r="E32" s="11">
        <f>E33+E34</f>
        <v>0</v>
      </c>
      <c r="F32" s="12">
        <f>F33+F34</f>
        <v>201000</v>
      </c>
      <c r="G32" s="45"/>
    </row>
    <row r="33" spans="1:7" ht="14.25" customHeight="1" x14ac:dyDescent="0.15">
      <c r="A33" s="1" t="s">
        <v>11</v>
      </c>
      <c r="B33" s="3">
        <v>1000</v>
      </c>
      <c r="C33" s="9">
        <v>0</v>
      </c>
      <c r="D33" s="3"/>
      <c r="E33" s="13"/>
      <c r="F33" s="5">
        <f>SUM(B33:D33)</f>
        <v>1000</v>
      </c>
      <c r="G33" s="45"/>
    </row>
    <row r="34" spans="1:7" ht="14.25" customHeight="1" x14ac:dyDescent="0.15">
      <c r="A34" s="1" t="s">
        <v>12</v>
      </c>
      <c r="B34" s="3">
        <v>200000</v>
      </c>
      <c r="C34" s="9">
        <v>0</v>
      </c>
      <c r="D34" s="3"/>
      <c r="E34" s="11"/>
      <c r="F34" s="5">
        <f>SUM(B34:D34)</f>
        <v>200000</v>
      </c>
      <c r="G34" s="45"/>
    </row>
    <row r="35" spans="1:7" ht="14.25" customHeight="1" x14ac:dyDescent="0.15">
      <c r="A35" s="1" t="s">
        <v>13</v>
      </c>
      <c r="B35" s="15">
        <f>B10+B12+B18+B29+B32</f>
        <v>141263000</v>
      </c>
      <c r="C35" s="15">
        <f>C10+C12+C18+C29+C32</f>
        <v>36000000</v>
      </c>
      <c r="D35" s="15">
        <f>D10+D12+D18+D29+D32</f>
        <v>12380000</v>
      </c>
      <c r="E35" s="16">
        <f>E10+E12+E18+E29+E32</f>
        <v>0</v>
      </c>
      <c r="F35" s="17">
        <f>F10+F12+F18+F29+F32</f>
        <v>189643000</v>
      </c>
      <c r="G35" s="45"/>
    </row>
    <row r="36" spans="1:7" ht="14.25" customHeight="1" x14ac:dyDescent="0.15">
      <c r="A36" s="1" t="s">
        <v>14</v>
      </c>
      <c r="B36" s="3"/>
      <c r="C36" s="9"/>
      <c r="D36" s="3"/>
      <c r="E36" s="18"/>
      <c r="F36" s="5"/>
      <c r="G36" s="45"/>
    </row>
    <row r="37" spans="1:7" ht="14.25" customHeight="1" x14ac:dyDescent="0.15">
      <c r="A37" s="1" t="s">
        <v>15</v>
      </c>
      <c r="B37" s="11">
        <f>B38+B39+B40+B41+B42+B43+B44+B45+B46+B47+B48+B49+B50+B51+B52+B53+B54+B55+B56</f>
        <v>142171670</v>
      </c>
      <c r="C37" s="11">
        <f>C38+C39+C40+C41+C42+C43+C44+C45+C46+C47+C48+C49+C50+C51+C52+C53+C54+C55+C56</f>
        <v>33303870</v>
      </c>
      <c r="D37" s="11">
        <f>D38+D39+D40+D41+D42+D43+D44+D45+D46+D47+D48+D49+D50+D51+D52+D53+D54+D55+D56</f>
        <v>0</v>
      </c>
      <c r="E37" s="11">
        <f>E38+E39+E40+E41+E42+E43+E44+E45+E46+E47+E48+E49+E50+E51+E52+E53+E54+E55+E56</f>
        <v>0</v>
      </c>
      <c r="F37" s="12">
        <f>F38+F39+F40+F41+F42+F43+F44+F45+F46+F47+F48+F49+F50+F51+F52+F53+F54+F55+F56</f>
        <v>175475540</v>
      </c>
      <c r="G37" s="45"/>
    </row>
    <row r="38" spans="1:7" ht="14.25" customHeight="1" x14ac:dyDescent="0.15">
      <c r="A38" s="1" t="s">
        <v>45</v>
      </c>
      <c r="B38" s="3">
        <v>14368710</v>
      </c>
      <c r="C38" s="9">
        <v>1392990</v>
      </c>
      <c r="D38" s="3"/>
      <c r="E38" s="18"/>
      <c r="F38" s="14">
        <f>B38+C38+D38</f>
        <v>15761700</v>
      </c>
      <c r="G38" s="45"/>
    </row>
    <row r="39" spans="1:7" ht="14.25" customHeight="1" x14ac:dyDescent="0.15">
      <c r="A39" s="1" t="s">
        <v>57</v>
      </c>
      <c r="B39" s="3">
        <v>15270000</v>
      </c>
      <c r="C39" s="9"/>
      <c r="D39" s="3"/>
      <c r="E39" s="4"/>
      <c r="F39" s="5">
        <f>B39+C39</f>
        <v>15270000</v>
      </c>
      <c r="G39" s="45"/>
    </row>
    <row r="40" spans="1:7" ht="14.25" customHeight="1" x14ac:dyDescent="0.15">
      <c r="A40" s="1" t="s">
        <v>58</v>
      </c>
      <c r="B40" s="3">
        <v>1226610</v>
      </c>
      <c r="C40" s="9">
        <v>95580</v>
      </c>
      <c r="D40" s="3"/>
      <c r="E40" s="4"/>
      <c r="F40" s="5">
        <f t="shared" ref="F40:F56" si="1">B40+C40</f>
        <v>1322190</v>
      </c>
      <c r="G40" s="45"/>
    </row>
    <row r="41" spans="1:7" ht="14.25" customHeight="1" x14ac:dyDescent="0.15">
      <c r="A41" s="1" t="s">
        <v>20</v>
      </c>
      <c r="B41" s="3">
        <v>65450</v>
      </c>
      <c r="C41" s="9">
        <v>5100</v>
      </c>
      <c r="D41" s="3"/>
      <c r="E41" s="4"/>
      <c r="F41" s="5">
        <f t="shared" si="1"/>
        <v>70550</v>
      </c>
      <c r="G41" s="45"/>
    </row>
    <row r="42" spans="1:7" ht="14.25" customHeight="1" x14ac:dyDescent="0.15">
      <c r="A42" s="1" t="s">
        <v>21</v>
      </c>
      <c r="B42" s="3">
        <v>54908000</v>
      </c>
      <c r="C42" s="9"/>
      <c r="D42" s="3"/>
      <c r="E42" s="4"/>
      <c r="F42" s="5">
        <f t="shared" si="1"/>
        <v>54908000</v>
      </c>
      <c r="G42" s="45"/>
    </row>
    <row r="43" spans="1:7" ht="13.5" customHeight="1" x14ac:dyDescent="0.15">
      <c r="A43" s="1" t="s">
        <v>46</v>
      </c>
      <c r="B43" s="3">
        <v>3767000</v>
      </c>
      <c r="C43" s="9">
        <v>48000</v>
      </c>
      <c r="D43" s="3"/>
      <c r="E43" s="4"/>
      <c r="F43" s="5">
        <f t="shared" si="1"/>
        <v>3815000</v>
      </c>
      <c r="G43" s="45"/>
    </row>
    <row r="44" spans="1:7" ht="13.5" customHeight="1" x14ac:dyDescent="0.15">
      <c r="A44" s="1" t="s">
        <v>24</v>
      </c>
      <c r="B44" s="3">
        <v>0</v>
      </c>
      <c r="C44" s="3">
        <v>0</v>
      </c>
      <c r="D44" s="3"/>
      <c r="E44" s="4"/>
      <c r="F44" s="5">
        <f t="shared" si="1"/>
        <v>0</v>
      </c>
      <c r="G44" s="45"/>
    </row>
    <row r="45" spans="1:7" ht="14.25" customHeight="1" x14ac:dyDescent="0.15">
      <c r="A45" s="1" t="s">
        <v>64</v>
      </c>
      <c r="B45" s="3">
        <v>192500</v>
      </c>
      <c r="C45" s="3">
        <v>15000</v>
      </c>
      <c r="D45" s="3"/>
      <c r="E45" s="4"/>
      <c r="F45" s="5">
        <f t="shared" si="1"/>
        <v>207500</v>
      </c>
      <c r="G45" s="45"/>
    </row>
    <row r="46" spans="1:7" ht="14.25" customHeight="1" x14ac:dyDescent="0.15">
      <c r="A46" s="1" t="s">
        <v>22</v>
      </c>
      <c r="B46" s="3">
        <v>423500</v>
      </c>
      <c r="C46" s="3">
        <v>33000</v>
      </c>
      <c r="D46" s="3"/>
      <c r="E46" s="4"/>
      <c r="F46" s="5">
        <f t="shared" si="1"/>
        <v>456500</v>
      </c>
      <c r="G46" s="45"/>
    </row>
    <row r="47" spans="1:7" ht="14.25" customHeight="1" x14ac:dyDescent="0.15">
      <c r="A47" s="1" t="s">
        <v>59</v>
      </c>
      <c r="B47" s="3">
        <v>7270000</v>
      </c>
      <c r="C47" s="3"/>
      <c r="D47" s="3"/>
      <c r="E47" s="4"/>
      <c r="F47" s="5">
        <f t="shared" si="1"/>
        <v>7270000</v>
      </c>
      <c r="G47" s="45"/>
    </row>
    <row r="48" spans="1:7" ht="14.25" customHeight="1" x14ac:dyDescent="0.15">
      <c r="A48" s="1" t="s">
        <v>47</v>
      </c>
      <c r="B48" s="3">
        <v>515900</v>
      </c>
      <c r="C48" s="3">
        <v>40200</v>
      </c>
      <c r="D48" s="3"/>
      <c r="E48" s="4"/>
      <c r="F48" s="5">
        <f t="shared" si="1"/>
        <v>556100</v>
      </c>
      <c r="G48" s="45"/>
    </row>
    <row r="49" spans="1:7" ht="14.25" customHeight="1" x14ac:dyDescent="0.15">
      <c r="A49" s="1" t="s">
        <v>61</v>
      </c>
      <c r="B49" s="3">
        <v>7463000</v>
      </c>
      <c r="C49" s="3">
        <v>126000</v>
      </c>
      <c r="D49" s="3"/>
      <c r="E49" s="4"/>
      <c r="F49" s="5">
        <f t="shared" si="1"/>
        <v>7589000</v>
      </c>
      <c r="G49" s="45"/>
    </row>
    <row r="50" spans="1:7" ht="14.25" customHeight="1" x14ac:dyDescent="0.15">
      <c r="A50" s="1" t="s">
        <v>60</v>
      </c>
      <c r="B50" s="3">
        <v>9062000</v>
      </c>
      <c r="C50" s="3">
        <v>0</v>
      </c>
      <c r="D50" s="3"/>
      <c r="E50" s="4"/>
      <c r="F50" s="5">
        <f t="shared" si="1"/>
        <v>9062000</v>
      </c>
      <c r="G50" s="45"/>
    </row>
    <row r="51" spans="1:7" ht="14.25" customHeight="1" x14ac:dyDescent="0.15">
      <c r="A51" s="1" t="s">
        <v>18</v>
      </c>
      <c r="B51" s="3">
        <v>2926000</v>
      </c>
      <c r="C51" s="3">
        <v>228000</v>
      </c>
      <c r="D51" s="3"/>
      <c r="E51" s="4"/>
      <c r="F51" s="5">
        <f t="shared" si="1"/>
        <v>3154000</v>
      </c>
      <c r="G51" s="45"/>
    </row>
    <row r="52" spans="1:7" ht="14.25" customHeight="1" x14ac:dyDescent="0.15">
      <c r="A52" s="1" t="s">
        <v>16</v>
      </c>
      <c r="B52" s="3">
        <v>5450000</v>
      </c>
      <c r="C52" s="3"/>
      <c r="D52" s="3"/>
      <c r="E52" s="4"/>
      <c r="F52" s="5">
        <f t="shared" si="1"/>
        <v>5450000</v>
      </c>
      <c r="G52" s="45"/>
    </row>
    <row r="53" spans="1:7" ht="14.25" customHeight="1" x14ac:dyDescent="0.15">
      <c r="A53" s="1" t="s">
        <v>62</v>
      </c>
      <c r="B53" s="3">
        <v>9285000</v>
      </c>
      <c r="C53" s="3"/>
      <c r="D53" s="3"/>
      <c r="E53" s="4"/>
      <c r="F53" s="5">
        <f t="shared" si="1"/>
        <v>9285000</v>
      </c>
      <c r="G53" s="45"/>
    </row>
    <row r="54" spans="1:7" ht="14.25" customHeight="1" x14ac:dyDescent="0.15">
      <c r="A54" s="1" t="s">
        <v>68</v>
      </c>
      <c r="B54" s="3"/>
      <c r="C54" s="3">
        <v>31320000</v>
      </c>
      <c r="D54" s="3"/>
      <c r="E54" s="4"/>
      <c r="F54" s="5">
        <f t="shared" si="1"/>
        <v>31320000</v>
      </c>
      <c r="G54" s="45"/>
    </row>
    <row r="55" spans="1:7" ht="14.25" customHeight="1" x14ac:dyDescent="0.15">
      <c r="A55" s="1" t="s">
        <v>63</v>
      </c>
      <c r="B55" s="3">
        <v>9978000</v>
      </c>
      <c r="C55" s="3"/>
      <c r="D55" s="3"/>
      <c r="E55" s="4"/>
      <c r="F55" s="5">
        <f t="shared" si="1"/>
        <v>9978000</v>
      </c>
      <c r="G55" s="45"/>
    </row>
    <row r="56" spans="1:7" ht="14.25" hidden="1" customHeight="1" x14ac:dyDescent="0.15">
      <c r="A56" s="1" t="s">
        <v>80</v>
      </c>
      <c r="B56" s="3"/>
      <c r="C56" s="3"/>
      <c r="D56" s="3"/>
      <c r="E56" s="4"/>
      <c r="F56" s="5">
        <f t="shared" si="1"/>
        <v>0</v>
      </c>
      <c r="G56" s="45"/>
    </row>
    <row r="57" spans="1:7" ht="14.25" customHeight="1" x14ac:dyDescent="0.15">
      <c r="A57" s="19"/>
      <c r="B57" s="11"/>
      <c r="C57" s="11"/>
      <c r="D57" s="11"/>
      <c r="E57" s="20"/>
      <c r="F57" s="12"/>
      <c r="G57" s="45"/>
    </row>
    <row r="58" spans="1:7" ht="14.25" customHeight="1" x14ac:dyDescent="0.15">
      <c r="A58" s="21"/>
      <c r="B58" s="22"/>
      <c r="C58" s="22"/>
      <c r="D58" s="22"/>
      <c r="E58" s="22"/>
      <c r="F58" s="22"/>
      <c r="G58" s="45"/>
    </row>
    <row r="59" spans="1:7" ht="14.25" customHeight="1" x14ac:dyDescent="0.15">
      <c r="A59" s="23" t="s">
        <v>44</v>
      </c>
      <c r="B59" s="16"/>
      <c r="C59" s="16"/>
      <c r="D59" s="16">
        <f>D60+D61+D62+D63+D64+D65+D66+D67+D68+D69+D70+D71+D72+D73+D74+D75+D76+D77</f>
        <v>16460460</v>
      </c>
      <c r="E59" s="24"/>
      <c r="F59" s="17">
        <f>SUM(D59)</f>
        <v>16460460</v>
      </c>
      <c r="G59" s="45"/>
    </row>
    <row r="60" spans="1:7" ht="14.25" customHeight="1" x14ac:dyDescent="0.15">
      <c r="A60" s="1" t="s">
        <v>19</v>
      </c>
      <c r="B60" s="25"/>
      <c r="C60" s="25"/>
      <c r="D60" s="3">
        <v>0</v>
      </c>
      <c r="E60" s="18"/>
      <c r="F60" s="5">
        <f>SUM(D60)</f>
        <v>0</v>
      </c>
      <c r="G60" s="45"/>
    </row>
    <row r="61" spans="1:7" ht="14.25" customHeight="1" x14ac:dyDescent="0.15">
      <c r="A61" s="1" t="s">
        <v>45</v>
      </c>
      <c r="B61" s="25"/>
      <c r="C61" s="25"/>
      <c r="D61" s="3">
        <v>3437300</v>
      </c>
      <c r="E61" s="4"/>
      <c r="F61" s="5">
        <f>SUM(B61:D61)</f>
        <v>3437300</v>
      </c>
      <c r="G61" s="45"/>
    </row>
    <row r="62" spans="1:7" ht="14.25" customHeight="1" x14ac:dyDescent="0.15">
      <c r="A62" s="1" t="s">
        <v>58</v>
      </c>
      <c r="B62" s="25"/>
      <c r="C62" s="25"/>
      <c r="D62" s="3">
        <v>270810</v>
      </c>
      <c r="E62" s="4"/>
      <c r="F62" s="5">
        <f>SUM(B62:D62)</f>
        <v>270810</v>
      </c>
      <c r="G62" s="45"/>
    </row>
    <row r="63" spans="1:7" ht="14.25" customHeight="1" x14ac:dyDescent="0.15">
      <c r="A63" s="1" t="s">
        <v>20</v>
      </c>
      <c r="B63" s="25"/>
      <c r="C63" s="26"/>
      <c r="D63" s="3">
        <v>14450</v>
      </c>
      <c r="E63" s="4"/>
      <c r="F63" s="5">
        <f t="shared" ref="F63:F77" si="2">SUM(D63)</f>
        <v>14450</v>
      </c>
      <c r="G63" s="45"/>
    </row>
    <row r="64" spans="1:7" ht="14.25" customHeight="1" x14ac:dyDescent="0.15">
      <c r="A64" s="1" t="s">
        <v>17</v>
      </c>
      <c r="B64" s="25"/>
      <c r="C64" s="26"/>
      <c r="D64" s="3">
        <v>980000</v>
      </c>
      <c r="E64" s="4"/>
      <c r="F64" s="5">
        <f t="shared" si="2"/>
        <v>980000</v>
      </c>
      <c r="G64" s="45"/>
    </row>
    <row r="65" spans="1:7" ht="14.25" customHeight="1" x14ac:dyDescent="0.15">
      <c r="A65" s="1" t="s">
        <v>21</v>
      </c>
      <c r="B65" s="25"/>
      <c r="C65" s="26"/>
      <c r="D65" s="3">
        <v>3000000</v>
      </c>
      <c r="E65" s="4"/>
      <c r="F65" s="5">
        <f t="shared" si="2"/>
        <v>3000000</v>
      </c>
      <c r="G65" s="45"/>
    </row>
    <row r="66" spans="1:7" ht="13.5" customHeight="1" x14ac:dyDescent="0.15">
      <c r="A66" s="1" t="s">
        <v>46</v>
      </c>
      <c r="B66" s="25"/>
      <c r="C66" s="26"/>
      <c r="D66" s="3">
        <v>136000</v>
      </c>
      <c r="E66" s="4"/>
      <c r="F66" s="5">
        <f t="shared" si="2"/>
        <v>136000</v>
      </c>
      <c r="G66" s="45"/>
    </row>
    <row r="67" spans="1:7" ht="14.25" customHeight="1" x14ac:dyDescent="0.15">
      <c r="A67" s="1" t="s">
        <v>24</v>
      </c>
      <c r="B67" s="25"/>
      <c r="C67" s="26"/>
      <c r="D67" s="3">
        <v>0</v>
      </c>
      <c r="E67" s="4"/>
      <c r="F67" s="5">
        <f t="shared" si="2"/>
        <v>0</v>
      </c>
      <c r="G67" s="45"/>
    </row>
    <row r="68" spans="1:7" ht="14.25" customHeight="1" x14ac:dyDescent="0.15">
      <c r="A68" s="1" t="s">
        <v>64</v>
      </c>
      <c r="B68" s="25"/>
      <c r="C68" s="26"/>
      <c r="D68" s="3">
        <v>42500</v>
      </c>
      <c r="E68" s="4"/>
      <c r="F68" s="5">
        <f t="shared" si="2"/>
        <v>42500</v>
      </c>
      <c r="G68" s="45"/>
    </row>
    <row r="69" spans="1:7" ht="14.25" customHeight="1" x14ac:dyDescent="0.15">
      <c r="A69" s="1" t="s">
        <v>22</v>
      </c>
      <c r="B69" s="25"/>
      <c r="C69" s="26"/>
      <c r="D69" s="3">
        <v>93500</v>
      </c>
      <c r="E69" s="4"/>
      <c r="F69" s="5">
        <f t="shared" si="2"/>
        <v>93500</v>
      </c>
      <c r="G69" s="45"/>
    </row>
    <row r="70" spans="1:7" ht="14.25" customHeight="1" x14ac:dyDescent="0.15">
      <c r="A70" s="1" t="s">
        <v>47</v>
      </c>
      <c r="B70" s="25"/>
      <c r="C70" s="26"/>
      <c r="D70" s="3">
        <v>113900</v>
      </c>
      <c r="E70" s="4"/>
      <c r="F70" s="5">
        <f t="shared" si="2"/>
        <v>113900</v>
      </c>
      <c r="G70" s="45"/>
    </row>
    <row r="71" spans="1:7" ht="14.25" customHeight="1" x14ac:dyDescent="0.15">
      <c r="A71" s="1" t="s">
        <v>25</v>
      </c>
      <c r="B71" s="25"/>
      <c r="C71" s="26"/>
      <c r="D71" s="3">
        <v>357000</v>
      </c>
      <c r="E71" s="4"/>
      <c r="F71" s="5">
        <f t="shared" si="2"/>
        <v>357000</v>
      </c>
      <c r="G71" s="45"/>
    </row>
    <row r="72" spans="1:7" ht="14.25" customHeight="1" x14ac:dyDescent="0.15">
      <c r="A72" s="1" t="s">
        <v>60</v>
      </c>
      <c r="B72" s="25"/>
      <c r="C72" s="25"/>
      <c r="D72" s="3">
        <v>5200000</v>
      </c>
      <c r="E72" s="4"/>
      <c r="F72" s="5">
        <f t="shared" si="2"/>
        <v>5200000</v>
      </c>
      <c r="G72" s="45"/>
    </row>
    <row r="73" spans="1:7" ht="14.25" customHeight="1" x14ac:dyDescent="0.15">
      <c r="A73" s="1" t="s">
        <v>18</v>
      </c>
      <c r="B73" s="25"/>
      <c r="C73" s="25"/>
      <c r="D73" s="3">
        <v>646000</v>
      </c>
      <c r="E73" s="4"/>
      <c r="F73" s="5">
        <f t="shared" si="2"/>
        <v>646000</v>
      </c>
      <c r="G73" s="45"/>
    </row>
    <row r="74" spans="1:7" ht="14.25" customHeight="1" x14ac:dyDescent="0.15">
      <c r="A74" s="1" t="s">
        <v>23</v>
      </c>
      <c r="B74" s="25"/>
      <c r="C74" s="25"/>
      <c r="D74" s="3">
        <v>400000</v>
      </c>
      <c r="E74" s="4"/>
      <c r="F74" s="5">
        <f t="shared" si="2"/>
        <v>400000</v>
      </c>
      <c r="G74" s="45"/>
    </row>
    <row r="75" spans="1:7" ht="16.5" customHeight="1" x14ac:dyDescent="0.15">
      <c r="A75" s="1" t="s">
        <v>65</v>
      </c>
      <c r="B75" s="25"/>
      <c r="C75" s="25"/>
      <c r="D75" s="3">
        <v>400000</v>
      </c>
      <c r="E75" s="4"/>
      <c r="F75" s="5">
        <f t="shared" si="2"/>
        <v>400000</v>
      </c>
      <c r="G75" s="45"/>
    </row>
    <row r="76" spans="1:7" ht="16.5" customHeight="1" x14ac:dyDescent="0.15">
      <c r="A76" s="71" t="s">
        <v>101</v>
      </c>
      <c r="B76" s="25"/>
      <c r="C76" s="25"/>
      <c r="D76" s="3">
        <v>369000</v>
      </c>
      <c r="E76" s="4"/>
      <c r="F76" s="5">
        <f t="shared" si="2"/>
        <v>369000</v>
      </c>
      <c r="G76" s="45"/>
    </row>
    <row r="77" spans="1:7" ht="16.5" customHeight="1" x14ac:dyDescent="0.15">
      <c r="A77" s="1" t="s">
        <v>98</v>
      </c>
      <c r="B77" s="25"/>
      <c r="C77" s="25"/>
      <c r="D77" s="3">
        <v>1000000</v>
      </c>
      <c r="E77" s="20"/>
      <c r="F77" s="5">
        <f t="shared" si="2"/>
        <v>1000000</v>
      </c>
      <c r="G77" s="45"/>
    </row>
    <row r="78" spans="1:7" ht="16.5" customHeight="1" x14ac:dyDescent="0.15">
      <c r="A78" s="2" t="s">
        <v>26</v>
      </c>
      <c r="B78" s="16">
        <f>B37+B59</f>
        <v>142171670</v>
      </c>
      <c r="C78" s="16">
        <f>C37+C59</f>
        <v>33303870</v>
      </c>
      <c r="D78" s="16">
        <f>D37+D59</f>
        <v>16460460</v>
      </c>
      <c r="E78" s="24">
        <f>E37+E59</f>
        <v>0</v>
      </c>
      <c r="F78" s="27">
        <f>F37+F59</f>
        <v>191936000</v>
      </c>
      <c r="G78" s="52"/>
    </row>
    <row r="79" spans="1:7" ht="16.5" hidden="1" customHeight="1" x14ac:dyDescent="0.15">
      <c r="A79" s="28" t="s">
        <v>75</v>
      </c>
      <c r="B79" s="16">
        <v>-14537550</v>
      </c>
      <c r="C79" s="16">
        <f>C35-C78</f>
        <v>2696130</v>
      </c>
      <c r="D79" s="16">
        <v>9943450</v>
      </c>
      <c r="E79" s="24"/>
      <c r="F79" s="17">
        <f>SUM(B79:D79)</f>
        <v>-1897970</v>
      </c>
      <c r="G79" s="45"/>
    </row>
    <row r="80" spans="1:7" ht="16.5" hidden="1" customHeight="1" x14ac:dyDescent="0.15">
      <c r="A80" s="29"/>
      <c r="B80" s="30"/>
      <c r="C80" s="30"/>
      <c r="D80" s="30"/>
      <c r="E80" s="30"/>
      <c r="F80" s="30"/>
      <c r="G80" s="45"/>
    </row>
    <row r="81" spans="1:7" ht="16.5" hidden="1" customHeight="1" x14ac:dyDescent="0.15">
      <c r="A81" s="31"/>
      <c r="B81" s="30"/>
      <c r="C81" s="30"/>
      <c r="D81" s="30"/>
      <c r="E81" s="30"/>
      <c r="F81" s="30"/>
      <c r="G81" s="45"/>
    </row>
    <row r="82" spans="1:7" ht="16.5" hidden="1" customHeight="1" x14ac:dyDescent="0.15">
      <c r="A82" s="84" t="s">
        <v>74</v>
      </c>
      <c r="B82" s="84"/>
      <c r="C82" s="84"/>
      <c r="D82" s="84"/>
      <c r="E82" s="84"/>
      <c r="F82" s="84"/>
      <c r="G82" s="45"/>
    </row>
    <row r="83" spans="1:7" ht="16.5" hidden="1" customHeight="1" x14ac:dyDescent="0.15">
      <c r="A83" s="85" t="s">
        <v>52</v>
      </c>
      <c r="B83" s="85"/>
      <c r="C83" s="85"/>
      <c r="D83" s="85"/>
      <c r="E83" s="85"/>
      <c r="F83" s="85"/>
      <c r="G83" s="45"/>
    </row>
    <row r="84" spans="1:7" ht="16.5" hidden="1" customHeight="1" thickBot="1" x14ac:dyDescent="0.2">
      <c r="A84" s="32"/>
      <c r="B84" s="32"/>
      <c r="C84" s="32"/>
      <c r="D84" s="32"/>
      <c r="E84" s="32"/>
      <c r="F84" s="33" t="s">
        <v>0</v>
      </c>
      <c r="G84" s="45"/>
    </row>
    <row r="85" spans="1:7" ht="16.5" hidden="1" customHeight="1" x14ac:dyDescent="0.15">
      <c r="A85" s="86" t="s">
        <v>1</v>
      </c>
      <c r="B85" s="88" t="s">
        <v>53</v>
      </c>
      <c r="C85" s="88" t="s">
        <v>54</v>
      </c>
      <c r="D85" s="90" t="s">
        <v>2</v>
      </c>
      <c r="E85" s="94" t="s">
        <v>86</v>
      </c>
      <c r="F85" s="92" t="s">
        <v>3</v>
      </c>
      <c r="G85" s="45"/>
    </row>
    <row r="86" spans="1:7" ht="16.5" hidden="1" customHeight="1" thickBot="1" x14ac:dyDescent="0.2">
      <c r="A86" s="87"/>
      <c r="B86" s="89"/>
      <c r="C86" s="89"/>
      <c r="D86" s="91"/>
      <c r="E86" s="95"/>
      <c r="F86" s="93"/>
      <c r="G86" s="45"/>
    </row>
    <row r="87" spans="1:7" ht="16.5" hidden="1" customHeight="1" x14ac:dyDescent="0.15">
      <c r="A87" s="34" t="s">
        <v>81</v>
      </c>
      <c r="B87" s="35"/>
      <c r="C87" s="35"/>
      <c r="D87" s="36"/>
      <c r="E87" s="37"/>
      <c r="F87" s="38"/>
      <c r="G87" s="45"/>
    </row>
    <row r="88" spans="1:7" ht="16.5" hidden="1" customHeight="1" x14ac:dyDescent="0.15">
      <c r="A88" s="6" t="s">
        <v>83</v>
      </c>
      <c r="B88" s="15"/>
      <c r="C88" s="15"/>
      <c r="D88" s="16"/>
      <c r="E88" s="24"/>
      <c r="F88" s="17"/>
      <c r="G88" s="45"/>
    </row>
    <row r="89" spans="1:7" ht="18" hidden="1" customHeight="1" x14ac:dyDescent="0.15">
      <c r="A89" s="1" t="s">
        <v>82</v>
      </c>
      <c r="B89" s="3"/>
      <c r="C89" s="3"/>
      <c r="D89" s="3"/>
      <c r="E89" s="4"/>
      <c r="F89" s="5"/>
      <c r="G89" s="45"/>
    </row>
    <row r="90" spans="1:7" ht="17.25" hidden="1" customHeight="1" x14ac:dyDescent="0.15">
      <c r="A90" s="2" t="s">
        <v>84</v>
      </c>
      <c r="B90" s="16"/>
      <c r="C90" s="16"/>
      <c r="D90" s="16"/>
      <c r="E90" s="24"/>
      <c r="F90" s="17"/>
      <c r="G90" s="45"/>
    </row>
    <row r="91" spans="1:7" ht="15" customHeight="1" x14ac:dyDescent="0.15">
      <c r="A91" s="2" t="s">
        <v>27</v>
      </c>
      <c r="B91" s="39">
        <f>B35-B78</f>
        <v>-908670</v>
      </c>
      <c r="C91" s="70">
        <f>C35-C78</f>
        <v>2696130</v>
      </c>
      <c r="D91" s="43">
        <f>D35-D78</f>
        <v>-4080460</v>
      </c>
      <c r="E91" s="24"/>
      <c r="F91" s="40">
        <f>F35-F78</f>
        <v>-2293000</v>
      </c>
      <c r="G91" s="45"/>
    </row>
    <row r="92" spans="1:7" ht="15" customHeight="1" x14ac:dyDescent="0.15">
      <c r="A92" s="1" t="s">
        <v>28</v>
      </c>
      <c r="B92" s="3"/>
      <c r="C92" s="3"/>
      <c r="D92" s="3"/>
      <c r="E92" s="4"/>
      <c r="F92" s="5"/>
      <c r="G92" s="45"/>
    </row>
    <row r="93" spans="1:7" ht="15" customHeight="1" x14ac:dyDescent="0.15">
      <c r="A93" s="1" t="s">
        <v>29</v>
      </c>
      <c r="B93" s="3"/>
      <c r="C93" s="3"/>
      <c r="D93" s="3"/>
      <c r="E93" s="4"/>
      <c r="F93" s="5"/>
      <c r="G93" s="45"/>
    </row>
    <row r="94" spans="1:7" ht="15" customHeight="1" x14ac:dyDescent="0.15">
      <c r="A94" s="2" t="s">
        <v>30</v>
      </c>
      <c r="B94" s="16">
        <v>0</v>
      </c>
      <c r="C94" s="16">
        <v>0</v>
      </c>
      <c r="D94" s="16">
        <v>0</v>
      </c>
      <c r="E94" s="24"/>
      <c r="F94" s="17">
        <v>0</v>
      </c>
      <c r="G94" s="45"/>
    </row>
    <row r="95" spans="1:7" ht="15" customHeight="1" x14ac:dyDescent="0.15">
      <c r="A95" s="1" t="s">
        <v>31</v>
      </c>
      <c r="B95" s="3"/>
      <c r="C95" s="3"/>
      <c r="D95" s="3"/>
      <c r="E95" s="4"/>
      <c r="F95" s="5">
        <v>0</v>
      </c>
      <c r="G95" s="45"/>
    </row>
    <row r="96" spans="1:7" ht="15.75" hidden="1" customHeight="1" x14ac:dyDescent="0.15">
      <c r="A96" s="1" t="s">
        <v>66</v>
      </c>
      <c r="B96" s="3">
        <v>15070</v>
      </c>
      <c r="C96" s="3">
        <v>1174</v>
      </c>
      <c r="D96" s="3">
        <v>3328</v>
      </c>
      <c r="E96" s="4"/>
      <c r="F96" s="5">
        <v>19572</v>
      </c>
      <c r="G96" s="45"/>
    </row>
    <row r="97" spans="1:7" ht="15.75" customHeight="1" x14ac:dyDescent="0.15">
      <c r="A97" s="1"/>
      <c r="B97" s="3">
        <v>0</v>
      </c>
      <c r="C97" s="3">
        <v>0</v>
      </c>
      <c r="D97" s="3">
        <v>0</v>
      </c>
      <c r="E97" s="4"/>
      <c r="F97" s="5">
        <f>SUM(B97:D97)</f>
        <v>0</v>
      </c>
      <c r="G97" s="45"/>
    </row>
    <row r="98" spans="1:7" ht="15" customHeight="1" x14ac:dyDescent="0.15">
      <c r="A98" s="2" t="s">
        <v>67</v>
      </c>
      <c r="B98" s="16">
        <v>0</v>
      </c>
      <c r="C98" s="16">
        <v>0</v>
      </c>
      <c r="D98" s="16">
        <v>0</v>
      </c>
      <c r="E98" s="24"/>
      <c r="F98" s="17">
        <f>SUM(B98:D98)</f>
        <v>0</v>
      </c>
      <c r="G98" s="45"/>
    </row>
    <row r="99" spans="1:7" ht="15" customHeight="1" x14ac:dyDescent="0.15">
      <c r="A99" s="2" t="s">
        <v>32</v>
      </c>
      <c r="B99" s="16"/>
      <c r="C99" s="16"/>
      <c r="D99" s="16"/>
      <c r="E99" s="4"/>
      <c r="F99" s="5"/>
      <c r="G99" s="45"/>
    </row>
    <row r="100" spans="1:7" ht="15" customHeight="1" x14ac:dyDescent="0.15">
      <c r="A100" s="2" t="s">
        <v>48</v>
      </c>
      <c r="B100" s="16">
        <v>1300000</v>
      </c>
      <c r="C100" s="39">
        <v>-1300000</v>
      </c>
      <c r="D100" s="16"/>
      <c r="E100" s="24"/>
      <c r="F100" s="17">
        <f>SUM(B100:E100)</f>
        <v>0</v>
      </c>
      <c r="G100" s="53"/>
    </row>
    <row r="101" spans="1:7" ht="15" customHeight="1" x14ac:dyDescent="0.15">
      <c r="A101" s="1" t="s">
        <v>33</v>
      </c>
      <c r="B101" s="42">
        <f>B91+B100</f>
        <v>391330</v>
      </c>
      <c r="C101" s="66">
        <f>C91+C100</f>
        <v>1396130</v>
      </c>
      <c r="D101" s="66">
        <f>D91</f>
        <v>-4080460</v>
      </c>
      <c r="E101" s="4"/>
      <c r="F101" s="41">
        <f>SUM(B101:D101)</f>
        <v>-2293000</v>
      </c>
      <c r="G101" s="45"/>
    </row>
    <row r="102" spans="1:7" ht="15" customHeight="1" x14ac:dyDescent="0.15">
      <c r="A102" s="6" t="s">
        <v>34</v>
      </c>
      <c r="B102" s="54">
        <v>61346758</v>
      </c>
      <c r="C102" s="54">
        <v>1770234</v>
      </c>
      <c r="D102" s="55"/>
      <c r="E102" s="56"/>
      <c r="F102" s="57">
        <f>SUM(B102:E102)</f>
        <v>63116992</v>
      </c>
    </row>
    <row r="103" spans="1:7" ht="15" customHeight="1" x14ac:dyDescent="0.15">
      <c r="A103" s="6" t="s">
        <v>35</v>
      </c>
      <c r="B103" s="54">
        <f>B101+B102</f>
        <v>61738088</v>
      </c>
      <c r="C103" s="69">
        <f>C101+C102</f>
        <v>3166364</v>
      </c>
      <c r="D103" s="67">
        <f>SUM(D101:D102)</f>
        <v>-4080460</v>
      </c>
      <c r="E103" s="56"/>
      <c r="F103" s="57">
        <f>SUM(B103:E103)</f>
        <v>60823992</v>
      </c>
    </row>
    <row r="104" spans="1:7" ht="15" customHeight="1" x14ac:dyDescent="0.15">
      <c r="A104" s="7" t="s">
        <v>50</v>
      </c>
      <c r="B104" s="54"/>
      <c r="C104" s="54"/>
      <c r="D104" s="55"/>
      <c r="E104" s="56"/>
      <c r="F104" s="57"/>
    </row>
    <row r="105" spans="1:7" ht="15" hidden="1" customHeight="1" x14ac:dyDescent="0.15">
      <c r="A105" s="6" t="s">
        <v>69</v>
      </c>
      <c r="B105" s="54"/>
      <c r="C105" s="54"/>
      <c r="D105" s="55"/>
      <c r="E105" s="56"/>
      <c r="F105" s="57"/>
    </row>
    <row r="106" spans="1:7" ht="15" hidden="1" customHeight="1" x14ac:dyDescent="0.15">
      <c r="A106" s="6" t="s">
        <v>70</v>
      </c>
      <c r="B106" s="54"/>
      <c r="C106" s="54"/>
      <c r="D106" s="55"/>
      <c r="E106" s="56"/>
      <c r="F106" s="57"/>
    </row>
    <row r="107" spans="1:7" ht="15" customHeight="1" x14ac:dyDescent="0.15">
      <c r="A107" s="6" t="s">
        <v>89</v>
      </c>
      <c r="B107" s="58"/>
      <c r="C107" s="59"/>
      <c r="D107" s="55"/>
      <c r="E107" s="56"/>
      <c r="F107" s="57">
        <f>SUM(B107:E107)</f>
        <v>0</v>
      </c>
    </row>
    <row r="108" spans="1:7" ht="15" customHeight="1" x14ac:dyDescent="0.15">
      <c r="A108" s="6" t="s">
        <v>90</v>
      </c>
      <c r="B108" s="54"/>
      <c r="C108" s="54"/>
      <c r="D108" s="55"/>
      <c r="E108" s="56"/>
      <c r="F108" s="57"/>
    </row>
    <row r="109" spans="1:7" ht="15" customHeight="1" x14ac:dyDescent="0.15">
      <c r="A109" s="6" t="s">
        <v>92</v>
      </c>
      <c r="B109" s="54"/>
      <c r="C109" s="54"/>
      <c r="D109" s="55"/>
      <c r="E109" s="56"/>
      <c r="F109" s="57">
        <f>SUM(B109:E109)</f>
        <v>0</v>
      </c>
    </row>
    <row r="110" spans="1:7" ht="15" customHeight="1" x14ac:dyDescent="0.15">
      <c r="A110" s="6" t="s">
        <v>91</v>
      </c>
      <c r="B110" s="54"/>
      <c r="C110" s="54"/>
      <c r="D110" s="55"/>
      <c r="E110" s="56"/>
      <c r="F110" s="57">
        <f>SUM(B110:E110)</f>
        <v>0</v>
      </c>
    </row>
    <row r="111" spans="1:7" ht="15" customHeight="1" x14ac:dyDescent="0.15">
      <c r="A111" s="6" t="s">
        <v>85</v>
      </c>
      <c r="B111" s="54">
        <v>0</v>
      </c>
      <c r="C111" s="54"/>
      <c r="D111" s="55"/>
      <c r="E111" s="56"/>
      <c r="F111" s="57">
        <f>SUM(B111:E111)</f>
        <v>0</v>
      </c>
    </row>
    <row r="112" spans="1:7" ht="15" hidden="1" customHeight="1" x14ac:dyDescent="0.15">
      <c r="A112" s="6" t="s">
        <v>87</v>
      </c>
      <c r="B112" s="54">
        <v>500000</v>
      </c>
      <c r="C112" s="54"/>
      <c r="D112" s="55"/>
      <c r="E112" s="56"/>
      <c r="F112" s="57">
        <v>500000</v>
      </c>
    </row>
    <row r="113" spans="1:6" ht="15" customHeight="1" x14ac:dyDescent="0.15">
      <c r="A113" s="6" t="s">
        <v>71</v>
      </c>
      <c r="B113" s="54">
        <v>0</v>
      </c>
      <c r="C113" s="54">
        <v>0</v>
      </c>
      <c r="D113" s="55"/>
      <c r="E113" s="56"/>
      <c r="F113" s="57">
        <f>SUM(B113:D113)</f>
        <v>0</v>
      </c>
    </row>
    <row r="114" spans="1:6" ht="15" customHeight="1" x14ac:dyDescent="0.15">
      <c r="A114" s="6" t="s">
        <v>72</v>
      </c>
      <c r="B114" s="54">
        <v>9106392</v>
      </c>
      <c r="C114" s="54">
        <v>0</v>
      </c>
      <c r="D114" s="55"/>
      <c r="E114" s="56"/>
      <c r="F114" s="57">
        <f>SUM(B114:D114)</f>
        <v>9106392</v>
      </c>
    </row>
    <row r="115" spans="1:6" ht="15" customHeight="1" x14ac:dyDescent="0.15">
      <c r="A115" s="6" t="s">
        <v>73</v>
      </c>
      <c r="B115" s="54">
        <v>9106392</v>
      </c>
      <c r="C115" s="54">
        <v>0</v>
      </c>
      <c r="D115" s="55"/>
      <c r="E115" s="56"/>
      <c r="F115" s="57">
        <f>SUM(B115:D115)</f>
        <v>9106392</v>
      </c>
    </row>
    <row r="116" spans="1:6" ht="16.5" customHeight="1" thickBot="1" x14ac:dyDescent="0.2">
      <c r="A116" s="60" t="s">
        <v>51</v>
      </c>
      <c r="B116" s="61">
        <f>B103+B115</f>
        <v>70844480</v>
      </c>
      <c r="C116" s="68">
        <f>C103+C115</f>
        <v>3166364</v>
      </c>
      <c r="D116" s="68">
        <f>D103+D115</f>
        <v>-4080460</v>
      </c>
      <c r="E116" s="62"/>
      <c r="F116" s="63">
        <f>SUM(B116:D116)</f>
        <v>69930384</v>
      </c>
    </row>
    <row r="118" spans="1:6" x14ac:dyDescent="0.15">
      <c r="D118" s="65"/>
    </row>
    <row r="121" spans="1:6" x14ac:dyDescent="0.15">
      <c r="A121" s="64"/>
    </row>
    <row r="122" spans="1:6" x14ac:dyDescent="0.15">
      <c r="A122" s="64"/>
    </row>
    <row r="123" spans="1:6" x14ac:dyDescent="0.15">
      <c r="A123" s="64"/>
    </row>
    <row r="124" spans="1:6" x14ac:dyDescent="0.15">
      <c r="A124" s="64"/>
    </row>
    <row r="125" spans="1:6" x14ac:dyDescent="0.15">
      <c r="A125" s="64"/>
    </row>
    <row r="126" spans="1:6" x14ac:dyDescent="0.15">
      <c r="A126" s="64"/>
      <c r="B126" s="44"/>
    </row>
  </sheetData>
  <mergeCells count="15">
    <mergeCell ref="A82:F82"/>
    <mergeCell ref="A83:F83"/>
    <mergeCell ref="A85:A86"/>
    <mergeCell ref="B85:B86"/>
    <mergeCell ref="C85:C86"/>
    <mergeCell ref="D85:D86"/>
    <mergeCell ref="F85:F86"/>
    <mergeCell ref="E85:E86"/>
    <mergeCell ref="A2:F2"/>
    <mergeCell ref="A3:F3"/>
    <mergeCell ref="A5:A6"/>
    <mergeCell ref="D5:D6"/>
    <mergeCell ref="E5:E6"/>
    <mergeCell ref="A1:F1"/>
    <mergeCell ref="F5:F6"/>
  </mergeCells>
  <phoneticPr fontId="2"/>
  <pageMargins left="0.78740157480314965" right="0.39370078740157483" top="0.59055118110236227" bottom="0.19685039370078741" header="0.51181102362204722" footer="0.51181102362204722"/>
  <pageSetup paperSize="9" scale="96" orientation="portrait" horizontalDpi="300" verticalDpi="300" r:id="rId1"/>
  <headerFooter alignWithMargins="0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2019年度収支予算書（損益計算ベース）</vt:lpstr>
      <vt:lpstr>Sheet3</vt:lpstr>
      <vt:lpstr>'2019年度収支予算書（損益計算ベース）'!Print_Area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ajs04</cp:lastModifiedBy>
  <cp:lastPrinted>2019-03-20T03:40:10Z</cp:lastPrinted>
  <dcterms:created xsi:type="dcterms:W3CDTF">2008-09-08T06:23:44Z</dcterms:created>
  <dcterms:modified xsi:type="dcterms:W3CDTF">2019-05-24T01:43:52Z</dcterms:modified>
</cp:coreProperties>
</file>